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ja.mansoor\Desktop\UNDER PROCESS 2ND UTLBC\file dt 10.09.2020\file dt 08.09.2020\UNDER PROCESS-JUNE ANNEXURES\Mansoor's ANNEXURES\APY- 31.08.2020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1" l="1"/>
  <c r="J38" i="1"/>
  <c r="H35" i="1" l="1"/>
  <c r="F5" i="1" l="1"/>
  <c r="F6" i="1"/>
  <c r="J6" i="1" s="1"/>
  <c r="F7" i="1"/>
  <c r="F8" i="1"/>
  <c r="J8" i="1" s="1"/>
  <c r="F9" i="1"/>
  <c r="F10" i="1"/>
  <c r="J10" i="1" s="1"/>
  <c r="F11" i="1"/>
  <c r="J11" i="1" s="1"/>
  <c r="F12" i="1"/>
  <c r="J12" i="1" s="1"/>
  <c r="F13" i="1"/>
  <c r="J13" i="1" s="1"/>
  <c r="F14" i="1"/>
  <c r="J14" i="1" s="1"/>
  <c r="F15" i="1"/>
  <c r="F4" i="1"/>
  <c r="J4" i="1" s="1"/>
  <c r="H16" i="1"/>
  <c r="J5" i="1"/>
  <c r="J7" i="1"/>
  <c r="J9" i="1"/>
  <c r="J15" i="1"/>
  <c r="I6" i="1"/>
  <c r="I7" i="1"/>
  <c r="I8" i="1"/>
  <c r="I9" i="1"/>
  <c r="I10" i="1"/>
  <c r="I11" i="1"/>
  <c r="I12" i="1"/>
  <c r="I13" i="1"/>
  <c r="I14" i="1"/>
  <c r="I15" i="1"/>
  <c r="I5" i="1"/>
  <c r="I4" i="1"/>
  <c r="F16" i="1" l="1"/>
  <c r="J16" i="1" s="1"/>
  <c r="F36" i="1"/>
  <c r="G35" i="1"/>
  <c r="D35" i="1"/>
  <c r="I34" i="1"/>
  <c r="F34" i="1"/>
  <c r="J34" i="1" s="1"/>
  <c r="I33" i="1"/>
  <c r="F33" i="1"/>
  <c r="H31" i="1"/>
  <c r="G31" i="1"/>
  <c r="D31" i="1"/>
  <c r="F30" i="1"/>
  <c r="J30" i="1" s="1"/>
  <c r="I29" i="1"/>
  <c r="F29" i="1"/>
  <c r="J29" i="1" s="1"/>
  <c r="F28" i="1"/>
  <c r="J28" i="1" s="1"/>
  <c r="I27" i="1"/>
  <c r="F27" i="1"/>
  <c r="J27" i="1" s="1"/>
  <c r="F26" i="1"/>
  <c r="J26" i="1" s="1"/>
  <c r="F25" i="1"/>
  <c r="J25" i="1" s="1"/>
  <c r="I24" i="1"/>
  <c r="F24" i="1"/>
  <c r="J24" i="1" s="1"/>
  <c r="H22" i="1"/>
  <c r="G22" i="1"/>
  <c r="D22" i="1"/>
  <c r="D32" i="1" s="1"/>
  <c r="F21" i="1"/>
  <c r="I20" i="1"/>
  <c r="F20" i="1"/>
  <c r="J20" i="1" s="1"/>
  <c r="I19" i="1"/>
  <c r="F19" i="1"/>
  <c r="I18" i="1"/>
  <c r="F18" i="1"/>
  <c r="J18" i="1" s="1"/>
  <c r="G16" i="1"/>
  <c r="I16" i="1" s="1"/>
  <c r="D16" i="1"/>
  <c r="D39" i="1" l="1"/>
  <c r="G32" i="1"/>
  <c r="G39" i="1" s="1"/>
  <c r="F22" i="1"/>
  <c r="J22" i="1" s="1"/>
  <c r="J19" i="1"/>
  <c r="I31" i="1"/>
  <c r="F35" i="1"/>
  <c r="I35" i="1"/>
  <c r="I22" i="1"/>
  <c r="F31" i="1"/>
  <c r="H32" i="1"/>
  <c r="H39" i="1" s="1"/>
  <c r="J33" i="1"/>
  <c r="J35" i="1" l="1"/>
  <c r="F39" i="1"/>
  <c r="I32" i="1"/>
  <c r="I39" i="1" s="1"/>
  <c r="F32" i="1"/>
  <c r="J31" i="1"/>
  <c r="J39" i="1" l="1"/>
  <c r="J32" i="1"/>
</calcChain>
</file>

<file path=xl/sharedStrings.xml><?xml version="1.0" encoding="utf-8"?>
<sst xmlns="http://schemas.openxmlformats.org/spreadsheetml/2006/main" count="54" uniqueCount="51">
  <si>
    <t>Annexure-T</t>
  </si>
  <si>
    <t>SRL</t>
  </si>
  <si>
    <t>NAME OF THE BANK</t>
  </si>
  <si>
    <t>NLOO REG NO</t>
  </si>
  <si>
    <t>NO. OF BRANCHES REGD. AS NLCC 
(AS ON 1ST APRIL 2020)</t>
  </si>
  <si>
    <t>PER NLCC TARGET</t>
  </si>
  <si>
    <t>ANNUAL TARGET FOR FY 2020-21</t>
  </si>
  <si>
    <t>TOTAL ENROLLLMENTS  UPTO 31.03.2020
(SINCE INCEPTION) provided by PFRDA</t>
  </si>
  <si>
    <t>PERCENTAGE ACHIEVEMENT</t>
  </si>
  <si>
    <t>STATE BANK OF INDIA</t>
  </si>
  <si>
    <t>PUNJAB NATIONAL BANK*</t>
  </si>
  <si>
    <t>UCO BANK</t>
  </si>
  <si>
    <t>CENTRAL BANK OF INDIA</t>
  </si>
  <si>
    <t>CANARA BANK*</t>
  </si>
  <si>
    <t>PUNJAB &amp; SIND BANK</t>
  </si>
  <si>
    <t>BANK OF BARODA</t>
  </si>
  <si>
    <t>UNION BANK OF INDIA*</t>
  </si>
  <si>
    <t>BANK OF INDIA</t>
  </si>
  <si>
    <t>_</t>
  </si>
  <si>
    <t>INDIAN OVERSEAS BANK</t>
  </si>
  <si>
    <t>BANK OF MAHARASHTRA</t>
  </si>
  <si>
    <t>INDIAN BANK*</t>
  </si>
  <si>
    <t xml:space="preserve">TOTAL FOR PSB's </t>
  </si>
  <si>
    <t>IDBI BANK LTD</t>
  </si>
  <si>
    <t>AXIS BANK</t>
  </si>
  <si>
    <t>ICICI BANK LIMITED</t>
  </si>
  <si>
    <t>HDFC BANK LTD</t>
  </si>
  <si>
    <t>-</t>
  </si>
  <si>
    <t>TOTAL FOR MAJOR PVT BANKS</t>
  </si>
  <si>
    <t>Other Pvt Banks</t>
  </si>
  <si>
    <t>J&amp;K BANK</t>
  </si>
  <si>
    <t>BANDHAN BANK LIMITED</t>
  </si>
  <si>
    <t>INDUSIND BANK LIMITED</t>
  </si>
  <si>
    <t>KOTAK MAHINDRA BANK</t>
  </si>
  <si>
    <t>THE FEDERAL BANK LTD</t>
  </si>
  <si>
    <t>SOUTH INDIAN BANK</t>
  </si>
  <si>
    <t>YES BANK LIMITED</t>
  </si>
  <si>
    <t>TOTAL FOR OTH. PVT BANKS</t>
  </si>
  <si>
    <t>TOTAL FOR PVTs</t>
  </si>
  <si>
    <t xml:space="preserve">ELLAQUAI DEHATI BANK </t>
  </si>
  <si>
    <t>J&amp;K GRAMEEN BANK</t>
  </si>
  <si>
    <t>TOTAL FOR RRBs</t>
  </si>
  <si>
    <t>J&amp;K STATE CO-OPERATIVE BANK</t>
  </si>
  <si>
    <t>TOTAL FOR SCB's</t>
  </si>
  <si>
    <t>DEPARTMENT OF POSTS</t>
  </si>
  <si>
    <t>GRAND TOTAL</t>
  </si>
  <si>
    <t>* The figures for amalgamating banks are added to the figures of amalgamated/anchor bank</t>
  </si>
  <si>
    <t>APY ACCOUNTS OPENED (FROM 01.04 2020 to 31.08.2020)</t>
  </si>
  <si>
    <t>TOTAL ENROLLLMENTS  UPTO 31.08.2020
(SINCE INCEPTION) provided by PFRDA</t>
  </si>
  <si>
    <r>
      <t xml:space="preserve">ATAL PENSION YOJANA - TARGETS V/S ACHIEVEMENT IN UT OF J&amp;K AS ON 31.08.2020 </t>
    </r>
    <r>
      <rPr>
        <b/>
        <i/>
        <sz val="9"/>
        <color theme="1"/>
        <rFont val="Century Gothic"/>
        <family val="2"/>
      </rPr>
      <t>(data provided by PFRDA)</t>
    </r>
  </si>
  <si>
    <t>Major Pvt Banks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</si>
</sst>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=10000000]##\,##\,##\,##0;[&gt;=100000]\ ##\,##\,##0;##,##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b/>
      <i/>
      <sz val="9"/>
      <color theme="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164" fontId="8" fillId="0" borderId="3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0" fontId="8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7" fillId="3" borderId="6" xfId="0" applyFont="1" applyFill="1" applyBorder="1" applyAlignment="1">
      <alignment horizontal="center" vertical="center"/>
    </xf>
    <xf numFmtId="164" fontId="9" fillId="3" borderId="3" xfId="0" applyNumberFormat="1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1" fontId="9" fillId="3" borderId="4" xfId="0" applyNumberFormat="1" applyFont="1" applyFill="1" applyBorder="1" applyAlignment="1">
      <alignment horizontal="center" vertical="center"/>
    </xf>
    <xf numFmtId="10" fontId="9" fillId="3" borderId="4" xfId="0" applyNumberFormat="1" applyFont="1" applyFill="1" applyBorder="1" applyAlignment="1">
      <alignment horizontal="center" vertical="center"/>
    </xf>
    <xf numFmtId="1" fontId="9" fillId="2" borderId="4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" fontId="2" fillId="2" borderId="0" xfId="0" applyNumberFormat="1" applyFont="1" applyFill="1"/>
    <xf numFmtId="1" fontId="0" fillId="0" borderId="0" xfId="0" applyNumberFormat="1" applyFill="1"/>
    <xf numFmtId="164" fontId="0" fillId="0" borderId="0" xfId="0" applyNumberFormat="1" applyFill="1"/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0" fontId="9" fillId="4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25" workbookViewId="0">
      <selection activeCell="C48" sqref="C48"/>
    </sheetView>
  </sheetViews>
  <sheetFormatPr defaultRowHeight="15" x14ac:dyDescent="0.25"/>
  <cols>
    <col min="1" max="1" width="6.5703125" style="1" customWidth="1"/>
    <col min="2" max="2" width="35.7109375" style="1" customWidth="1"/>
    <col min="3" max="3" width="13.42578125" style="1" customWidth="1"/>
    <col min="4" max="4" width="15" style="1" customWidth="1"/>
    <col min="5" max="5" width="13.28515625" style="1" customWidth="1"/>
    <col min="6" max="6" width="17.28515625" style="1" customWidth="1"/>
    <col min="7" max="7" width="18.5703125" style="24" customWidth="1"/>
    <col min="8" max="8" width="16.140625" style="24" customWidth="1"/>
    <col min="9" max="9" width="18.42578125" style="25" customWidth="1"/>
    <col min="10" max="10" width="17.7109375" style="1" customWidth="1"/>
    <col min="11" max="16384" width="9.140625" style="1"/>
  </cols>
  <sheetData>
    <row r="1" spans="1:10" ht="21" x14ac:dyDescent="0.3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7.75" customHeight="1" x14ac:dyDescent="0.25">
      <c r="A2" s="33" t="s">
        <v>49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21.5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47</v>
      </c>
      <c r="I3" s="5" t="s">
        <v>48</v>
      </c>
      <c r="J3" s="5" t="s">
        <v>8</v>
      </c>
    </row>
    <row r="4" spans="1:10" ht="20.25" customHeight="1" x14ac:dyDescent="0.25">
      <c r="A4" s="6">
        <v>1</v>
      </c>
      <c r="B4" s="7" t="s">
        <v>9</v>
      </c>
      <c r="C4" s="7">
        <v>7002015</v>
      </c>
      <c r="D4" s="8">
        <v>170</v>
      </c>
      <c r="E4" s="8">
        <v>60</v>
      </c>
      <c r="F4" s="8">
        <f>E4*D4</f>
        <v>10200</v>
      </c>
      <c r="G4" s="9">
        <v>5748</v>
      </c>
      <c r="H4" s="9">
        <v>1642</v>
      </c>
      <c r="I4" s="10">
        <f>G4+H4</f>
        <v>7390</v>
      </c>
      <c r="J4" s="11">
        <f>H4/F4</f>
        <v>0.16098039215686274</v>
      </c>
    </row>
    <row r="5" spans="1:10" ht="20.25" customHeight="1" x14ac:dyDescent="0.25">
      <c r="A5" s="6">
        <v>2</v>
      </c>
      <c r="B5" s="7" t="s">
        <v>10</v>
      </c>
      <c r="C5" s="7">
        <v>7001794</v>
      </c>
      <c r="D5" s="8">
        <v>122</v>
      </c>
      <c r="E5" s="8">
        <v>60</v>
      </c>
      <c r="F5" s="8">
        <f t="shared" ref="F5:F15" si="0">E5*D5</f>
        <v>7320</v>
      </c>
      <c r="G5" s="9">
        <v>5555</v>
      </c>
      <c r="H5" s="9">
        <v>105</v>
      </c>
      <c r="I5" s="10">
        <f>G5+H5</f>
        <v>5660</v>
      </c>
      <c r="J5" s="11">
        <f t="shared" ref="J5:J16" si="1">H5/F5</f>
        <v>1.4344262295081968E-2</v>
      </c>
    </row>
    <row r="6" spans="1:10" ht="20.25" customHeight="1" x14ac:dyDescent="0.25">
      <c r="A6" s="6">
        <v>3</v>
      </c>
      <c r="B6" s="7" t="s">
        <v>11</v>
      </c>
      <c r="C6" s="7">
        <v>7001875</v>
      </c>
      <c r="D6" s="8">
        <v>20</v>
      </c>
      <c r="E6" s="8">
        <v>60</v>
      </c>
      <c r="F6" s="8">
        <f t="shared" si="0"/>
        <v>1200</v>
      </c>
      <c r="G6" s="9">
        <v>1478</v>
      </c>
      <c r="H6" s="9">
        <v>20</v>
      </c>
      <c r="I6" s="10">
        <f t="shared" ref="I6:I16" si="2">G6+H6</f>
        <v>1498</v>
      </c>
      <c r="J6" s="11">
        <f t="shared" si="1"/>
        <v>1.6666666666666666E-2</v>
      </c>
    </row>
    <row r="7" spans="1:10" ht="20.25" customHeight="1" x14ac:dyDescent="0.25">
      <c r="A7" s="6">
        <v>4</v>
      </c>
      <c r="B7" s="7" t="s">
        <v>12</v>
      </c>
      <c r="C7" s="7">
        <v>7000652</v>
      </c>
      <c r="D7" s="8">
        <v>18</v>
      </c>
      <c r="E7" s="8">
        <v>60</v>
      </c>
      <c r="F7" s="8">
        <f t="shared" si="0"/>
        <v>1080</v>
      </c>
      <c r="G7" s="9">
        <v>1967</v>
      </c>
      <c r="H7" s="9">
        <v>147</v>
      </c>
      <c r="I7" s="10">
        <f t="shared" si="2"/>
        <v>2114</v>
      </c>
      <c r="J7" s="11">
        <f t="shared" si="1"/>
        <v>0.1361111111111111</v>
      </c>
    </row>
    <row r="8" spans="1:10" ht="20.25" customHeight="1" x14ac:dyDescent="0.25">
      <c r="A8" s="6">
        <v>5</v>
      </c>
      <c r="B8" s="7" t="s">
        <v>13</v>
      </c>
      <c r="C8" s="7">
        <v>7001750</v>
      </c>
      <c r="D8" s="8">
        <v>37</v>
      </c>
      <c r="E8" s="8">
        <v>60</v>
      </c>
      <c r="F8" s="8">
        <f t="shared" si="0"/>
        <v>2220</v>
      </c>
      <c r="G8" s="9">
        <v>6470</v>
      </c>
      <c r="H8" s="9">
        <v>672</v>
      </c>
      <c r="I8" s="10">
        <f t="shared" si="2"/>
        <v>7142</v>
      </c>
      <c r="J8" s="11">
        <f t="shared" si="1"/>
        <v>0.30270270270270272</v>
      </c>
    </row>
    <row r="9" spans="1:10" s="12" customFormat="1" ht="20.25" customHeight="1" x14ac:dyDescent="0.25">
      <c r="A9" s="6">
        <v>6</v>
      </c>
      <c r="B9" s="7" t="s">
        <v>14</v>
      </c>
      <c r="C9" s="7">
        <v>7000663</v>
      </c>
      <c r="D9" s="8">
        <v>16</v>
      </c>
      <c r="E9" s="8">
        <v>60</v>
      </c>
      <c r="F9" s="8">
        <f t="shared" si="0"/>
        <v>960</v>
      </c>
      <c r="G9" s="9">
        <v>1511</v>
      </c>
      <c r="H9" s="9">
        <v>61</v>
      </c>
      <c r="I9" s="10">
        <f t="shared" si="2"/>
        <v>1572</v>
      </c>
      <c r="J9" s="11">
        <f t="shared" si="1"/>
        <v>6.3541666666666663E-2</v>
      </c>
    </row>
    <row r="10" spans="1:10" ht="20.25" customHeight="1" x14ac:dyDescent="0.25">
      <c r="A10" s="6">
        <v>7</v>
      </c>
      <c r="B10" s="7" t="s">
        <v>15</v>
      </c>
      <c r="C10" s="7">
        <v>7001820</v>
      </c>
      <c r="D10" s="8">
        <v>13</v>
      </c>
      <c r="E10" s="8">
        <v>60</v>
      </c>
      <c r="F10" s="8">
        <f t="shared" si="0"/>
        <v>780</v>
      </c>
      <c r="G10" s="9">
        <v>684</v>
      </c>
      <c r="H10" s="9">
        <v>70</v>
      </c>
      <c r="I10" s="10">
        <f t="shared" si="2"/>
        <v>754</v>
      </c>
      <c r="J10" s="11">
        <f t="shared" si="1"/>
        <v>8.9743589743589744E-2</v>
      </c>
    </row>
    <row r="11" spans="1:10" s="12" customFormat="1" ht="20.25" customHeight="1" x14ac:dyDescent="0.25">
      <c r="A11" s="6">
        <v>8</v>
      </c>
      <c r="B11" s="7" t="s">
        <v>16</v>
      </c>
      <c r="C11" s="7">
        <v>7001912</v>
      </c>
      <c r="D11" s="8">
        <v>20</v>
      </c>
      <c r="E11" s="8">
        <v>60</v>
      </c>
      <c r="F11" s="8">
        <f t="shared" si="0"/>
        <v>1200</v>
      </c>
      <c r="G11" s="9">
        <v>1288</v>
      </c>
      <c r="H11" s="9">
        <v>33</v>
      </c>
      <c r="I11" s="10">
        <f t="shared" si="2"/>
        <v>1321</v>
      </c>
      <c r="J11" s="11">
        <f t="shared" si="1"/>
        <v>2.75E-2</v>
      </c>
    </row>
    <row r="12" spans="1:10" ht="20.25" customHeight="1" x14ac:dyDescent="0.25">
      <c r="A12" s="6">
        <v>9</v>
      </c>
      <c r="B12" s="7" t="s">
        <v>17</v>
      </c>
      <c r="C12" s="7">
        <v>7001816</v>
      </c>
      <c r="D12" s="8">
        <v>10</v>
      </c>
      <c r="E12" s="8">
        <v>60</v>
      </c>
      <c r="F12" s="8">
        <f t="shared" si="0"/>
        <v>600</v>
      </c>
      <c r="G12" s="9">
        <v>846</v>
      </c>
      <c r="H12" s="9">
        <v>64</v>
      </c>
      <c r="I12" s="10">
        <f t="shared" si="2"/>
        <v>910</v>
      </c>
      <c r="J12" s="11">
        <f t="shared" si="1"/>
        <v>0.10666666666666667</v>
      </c>
    </row>
    <row r="13" spans="1:10" ht="20.25" customHeight="1" x14ac:dyDescent="0.25">
      <c r="A13" s="6">
        <v>10</v>
      </c>
      <c r="B13" s="7" t="s">
        <v>19</v>
      </c>
      <c r="C13" s="7">
        <v>7001783</v>
      </c>
      <c r="D13" s="8">
        <v>3</v>
      </c>
      <c r="E13" s="8">
        <v>60</v>
      </c>
      <c r="F13" s="8">
        <f t="shared" si="0"/>
        <v>180</v>
      </c>
      <c r="G13" s="9">
        <v>100</v>
      </c>
      <c r="H13" s="9">
        <v>11</v>
      </c>
      <c r="I13" s="10">
        <f t="shared" si="2"/>
        <v>111</v>
      </c>
      <c r="J13" s="11">
        <f t="shared" si="1"/>
        <v>6.1111111111111109E-2</v>
      </c>
    </row>
    <row r="14" spans="1:10" ht="20.25" customHeight="1" x14ac:dyDescent="0.25">
      <c r="A14" s="6">
        <v>11</v>
      </c>
      <c r="B14" s="7" t="s">
        <v>20</v>
      </c>
      <c r="C14" s="7">
        <v>7001886</v>
      </c>
      <c r="D14" s="8">
        <v>2</v>
      </c>
      <c r="E14" s="8">
        <v>60</v>
      </c>
      <c r="F14" s="8">
        <f t="shared" si="0"/>
        <v>120</v>
      </c>
      <c r="G14" s="9">
        <v>68</v>
      </c>
      <c r="H14" s="9">
        <v>4</v>
      </c>
      <c r="I14" s="10">
        <f t="shared" si="2"/>
        <v>72</v>
      </c>
      <c r="J14" s="11">
        <f t="shared" si="1"/>
        <v>3.3333333333333333E-2</v>
      </c>
    </row>
    <row r="15" spans="1:10" ht="20.25" customHeight="1" x14ac:dyDescent="0.25">
      <c r="A15" s="6">
        <v>12</v>
      </c>
      <c r="B15" s="7" t="s">
        <v>21</v>
      </c>
      <c r="C15" s="7">
        <v>7001831</v>
      </c>
      <c r="D15" s="8">
        <v>14</v>
      </c>
      <c r="E15" s="8">
        <v>60</v>
      </c>
      <c r="F15" s="8">
        <f t="shared" si="0"/>
        <v>840</v>
      </c>
      <c r="G15" s="9">
        <v>658</v>
      </c>
      <c r="H15" s="9">
        <v>13</v>
      </c>
      <c r="I15" s="10">
        <f t="shared" si="2"/>
        <v>671</v>
      </c>
      <c r="J15" s="11">
        <f t="shared" si="1"/>
        <v>1.5476190476190477E-2</v>
      </c>
    </row>
    <row r="16" spans="1:10" ht="20.25" customHeight="1" x14ac:dyDescent="0.25">
      <c r="A16" s="35" t="s">
        <v>22</v>
      </c>
      <c r="B16" s="36"/>
      <c r="C16" s="13"/>
      <c r="D16" s="14">
        <f>SUM(D4:D15)</f>
        <v>445</v>
      </c>
      <c r="E16" s="14"/>
      <c r="F16" s="14">
        <f>SUM(F4:F15)</f>
        <v>26700</v>
      </c>
      <c r="G16" s="14">
        <f>SUM(G4:G15)</f>
        <v>26373</v>
      </c>
      <c r="H16" s="15">
        <f>SUM(H4:H15)</f>
        <v>2842</v>
      </c>
      <c r="I16" s="16">
        <f t="shared" si="2"/>
        <v>29215</v>
      </c>
      <c r="J16" s="17">
        <f t="shared" si="1"/>
        <v>0.10644194756554307</v>
      </c>
    </row>
    <row r="17" spans="1:10" ht="20.25" customHeight="1" x14ac:dyDescent="0.25">
      <c r="A17" s="38" t="s">
        <v>50</v>
      </c>
      <c r="B17" s="39"/>
      <c r="C17" s="45"/>
      <c r="D17" s="45"/>
      <c r="E17" s="45"/>
      <c r="F17" s="45"/>
      <c r="G17" s="45"/>
      <c r="H17" s="45"/>
      <c r="I17" s="45"/>
      <c r="J17" s="45"/>
    </row>
    <row r="18" spans="1:10" ht="20.25" customHeight="1" x14ac:dyDescent="0.25">
      <c r="A18" s="6">
        <v>13</v>
      </c>
      <c r="B18" s="7" t="s">
        <v>23</v>
      </c>
      <c r="C18" s="7">
        <v>7001945</v>
      </c>
      <c r="D18" s="8">
        <v>5</v>
      </c>
      <c r="E18" s="8">
        <v>60</v>
      </c>
      <c r="F18" s="8">
        <f>E18*D18</f>
        <v>300</v>
      </c>
      <c r="G18" s="18">
        <v>734</v>
      </c>
      <c r="H18" s="18">
        <v>16</v>
      </c>
      <c r="I18" s="10">
        <f t="shared" ref="I18:I20" si="3">G18+H18</f>
        <v>750</v>
      </c>
      <c r="J18" s="11">
        <f t="shared" ref="J18:J39" si="4">H18/F18</f>
        <v>5.3333333333333337E-2</v>
      </c>
    </row>
    <row r="19" spans="1:10" ht="20.25" customHeight="1" x14ac:dyDescent="0.25">
      <c r="A19" s="6">
        <v>14</v>
      </c>
      <c r="B19" s="7" t="s">
        <v>24</v>
      </c>
      <c r="C19" s="7">
        <v>7000803</v>
      </c>
      <c r="D19" s="8">
        <v>25</v>
      </c>
      <c r="E19" s="8">
        <v>60</v>
      </c>
      <c r="F19" s="8">
        <f>E19*D19</f>
        <v>1500</v>
      </c>
      <c r="G19" s="18">
        <v>1221</v>
      </c>
      <c r="H19" s="18">
        <v>146</v>
      </c>
      <c r="I19" s="10">
        <f t="shared" si="3"/>
        <v>1367</v>
      </c>
      <c r="J19" s="11">
        <f t="shared" si="4"/>
        <v>9.7333333333333327E-2</v>
      </c>
    </row>
    <row r="20" spans="1:10" ht="20.25" customHeight="1" x14ac:dyDescent="0.25">
      <c r="A20" s="6">
        <v>15</v>
      </c>
      <c r="B20" s="7" t="s">
        <v>25</v>
      </c>
      <c r="C20" s="7">
        <v>7000825</v>
      </c>
      <c r="D20" s="8">
        <v>33</v>
      </c>
      <c r="E20" s="8">
        <v>60</v>
      </c>
      <c r="F20" s="8">
        <f>E20*D20</f>
        <v>1980</v>
      </c>
      <c r="G20" s="18">
        <v>429</v>
      </c>
      <c r="H20" s="18">
        <v>4</v>
      </c>
      <c r="I20" s="10">
        <f t="shared" si="3"/>
        <v>433</v>
      </c>
      <c r="J20" s="11">
        <f t="shared" si="4"/>
        <v>2.0202020202020202E-3</v>
      </c>
    </row>
    <row r="21" spans="1:10" s="12" customFormat="1" ht="19.5" customHeight="1" x14ac:dyDescent="0.25">
      <c r="A21" s="6">
        <v>16</v>
      </c>
      <c r="B21" s="7" t="s">
        <v>26</v>
      </c>
      <c r="C21" s="7">
        <v>7000965</v>
      </c>
      <c r="D21" s="8">
        <v>78</v>
      </c>
      <c r="E21" s="8">
        <v>60</v>
      </c>
      <c r="F21" s="8">
        <f>E21*D21</f>
        <v>4680</v>
      </c>
      <c r="G21" s="18">
        <v>4002</v>
      </c>
      <c r="H21" s="18">
        <v>1</v>
      </c>
      <c r="I21" s="10">
        <v>4002</v>
      </c>
      <c r="J21" s="11" t="s">
        <v>18</v>
      </c>
    </row>
    <row r="22" spans="1:10" ht="20.25" customHeight="1" x14ac:dyDescent="0.25">
      <c r="A22" s="38" t="s">
        <v>28</v>
      </c>
      <c r="B22" s="39"/>
      <c r="C22" s="40"/>
      <c r="D22" s="41">
        <f>SUM(D18:D21)</f>
        <v>141</v>
      </c>
      <c r="E22" s="42"/>
      <c r="F22" s="41">
        <f>SUM(F18:F21)</f>
        <v>8460</v>
      </c>
      <c r="G22" s="43">
        <f>SUM(G18:G21)</f>
        <v>6386</v>
      </c>
      <c r="H22" s="43">
        <f>SUM(H18:H21)</f>
        <v>167</v>
      </c>
      <c r="I22" s="43">
        <f>SUM(I18:I21)</f>
        <v>6552</v>
      </c>
      <c r="J22" s="44">
        <f t="shared" si="4"/>
        <v>1.9739952718676124E-2</v>
      </c>
    </row>
    <row r="23" spans="1:10" ht="20.25" customHeight="1" x14ac:dyDescent="0.25">
      <c r="A23" s="38" t="s">
        <v>29</v>
      </c>
      <c r="B23" s="39"/>
      <c r="C23" s="45"/>
      <c r="D23" s="45"/>
      <c r="E23" s="45"/>
      <c r="F23" s="45"/>
      <c r="G23" s="45"/>
      <c r="H23" s="45"/>
      <c r="I23" s="45"/>
      <c r="J23" s="45"/>
    </row>
    <row r="24" spans="1:10" ht="20.25" customHeight="1" x14ac:dyDescent="0.25">
      <c r="A24" s="6">
        <v>17</v>
      </c>
      <c r="B24" s="7" t="s">
        <v>30</v>
      </c>
      <c r="C24" s="7">
        <v>7001735</v>
      </c>
      <c r="D24" s="8">
        <v>761</v>
      </c>
      <c r="E24" s="8">
        <v>30</v>
      </c>
      <c r="F24" s="8">
        <f t="shared" ref="F24:F30" si="5">E24*D24</f>
        <v>22830</v>
      </c>
      <c r="G24" s="18">
        <v>16371</v>
      </c>
      <c r="H24" s="18">
        <v>132</v>
      </c>
      <c r="I24" s="9">
        <f t="shared" ref="I24:I29" si="6">G24+H24</f>
        <v>16503</v>
      </c>
      <c r="J24" s="11">
        <f t="shared" si="4"/>
        <v>5.7818659658344287E-3</v>
      </c>
    </row>
    <row r="25" spans="1:10" ht="20.25" customHeight="1" x14ac:dyDescent="0.25">
      <c r="A25" s="6">
        <v>18</v>
      </c>
      <c r="B25" s="7" t="s">
        <v>31</v>
      </c>
      <c r="C25" s="7">
        <v>7004664</v>
      </c>
      <c r="D25" s="8">
        <v>1</v>
      </c>
      <c r="E25" s="8">
        <v>30</v>
      </c>
      <c r="F25" s="8">
        <f t="shared" si="5"/>
        <v>30</v>
      </c>
      <c r="G25" s="18">
        <v>0</v>
      </c>
      <c r="H25" s="18">
        <v>0</v>
      </c>
      <c r="I25" s="9">
        <v>0</v>
      </c>
      <c r="J25" s="11">
        <f t="shared" si="4"/>
        <v>0</v>
      </c>
    </row>
    <row r="26" spans="1:10" ht="20.25" customHeight="1" x14ac:dyDescent="0.25">
      <c r="A26" s="6">
        <v>19</v>
      </c>
      <c r="B26" s="7" t="s">
        <v>32</v>
      </c>
      <c r="C26" s="7">
        <v>7001035</v>
      </c>
      <c r="D26" s="8">
        <v>3</v>
      </c>
      <c r="E26" s="8">
        <v>30</v>
      </c>
      <c r="F26" s="8">
        <f t="shared" si="5"/>
        <v>90</v>
      </c>
      <c r="G26" s="18">
        <v>0</v>
      </c>
      <c r="H26" s="18">
        <v>0</v>
      </c>
      <c r="I26" s="9">
        <v>1</v>
      </c>
      <c r="J26" s="11">
        <f t="shared" si="4"/>
        <v>0</v>
      </c>
    </row>
    <row r="27" spans="1:10" ht="20.25" customHeight="1" x14ac:dyDescent="0.25">
      <c r="A27" s="6">
        <v>20</v>
      </c>
      <c r="B27" s="7" t="s">
        <v>33</v>
      </c>
      <c r="C27" s="7">
        <v>7002866</v>
      </c>
      <c r="D27" s="8">
        <v>3</v>
      </c>
      <c r="E27" s="8">
        <v>30</v>
      </c>
      <c r="F27" s="8">
        <f t="shared" si="5"/>
        <v>90</v>
      </c>
      <c r="G27" s="18">
        <v>2</v>
      </c>
      <c r="H27" s="18">
        <v>1</v>
      </c>
      <c r="I27" s="9">
        <f t="shared" si="6"/>
        <v>3</v>
      </c>
      <c r="J27" s="11">
        <f t="shared" si="4"/>
        <v>1.1111111111111112E-2</v>
      </c>
    </row>
    <row r="28" spans="1:10" s="12" customFormat="1" ht="20.25" customHeight="1" x14ac:dyDescent="0.25">
      <c r="A28" s="6">
        <v>21</v>
      </c>
      <c r="B28" s="7" t="s">
        <v>34</v>
      </c>
      <c r="C28" s="7">
        <v>7001492</v>
      </c>
      <c r="D28" s="8">
        <v>1</v>
      </c>
      <c r="E28" s="8">
        <v>30</v>
      </c>
      <c r="F28" s="8">
        <f t="shared" si="5"/>
        <v>30</v>
      </c>
      <c r="G28" s="18">
        <v>4</v>
      </c>
      <c r="H28" s="18">
        <v>0</v>
      </c>
      <c r="I28" s="9">
        <v>4</v>
      </c>
      <c r="J28" s="11">
        <f t="shared" si="4"/>
        <v>0</v>
      </c>
    </row>
    <row r="29" spans="1:10" ht="20.25" customHeight="1" x14ac:dyDescent="0.25">
      <c r="A29" s="6">
        <v>22</v>
      </c>
      <c r="B29" s="7" t="s">
        <v>35</v>
      </c>
      <c r="C29" s="7">
        <v>7001746</v>
      </c>
      <c r="D29" s="8">
        <v>1</v>
      </c>
      <c r="E29" s="8">
        <v>30</v>
      </c>
      <c r="F29" s="8">
        <f t="shared" si="5"/>
        <v>30</v>
      </c>
      <c r="G29" s="18">
        <v>31</v>
      </c>
      <c r="H29" s="18">
        <v>31</v>
      </c>
      <c r="I29" s="9">
        <f t="shared" si="6"/>
        <v>62</v>
      </c>
      <c r="J29" s="11">
        <f t="shared" si="4"/>
        <v>1.0333333333333334</v>
      </c>
    </row>
    <row r="30" spans="1:10" ht="20.25" customHeight="1" x14ac:dyDescent="0.25">
      <c r="A30" s="6">
        <v>23</v>
      </c>
      <c r="B30" s="7" t="s">
        <v>36</v>
      </c>
      <c r="C30" s="7">
        <v>7001120</v>
      </c>
      <c r="D30" s="8">
        <v>7</v>
      </c>
      <c r="E30" s="8">
        <v>30</v>
      </c>
      <c r="F30" s="8">
        <f t="shared" si="5"/>
        <v>210</v>
      </c>
      <c r="G30" s="18">
        <v>1</v>
      </c>
      <c r="H30" s="18">
        <v>0</v>
      </c>
      <c r="I30" s="9">
        <v>1</v>
      </c>
      <c r="J30" s="11">
        <f t="shared" si="4"/>
        <v>0</v>
      </c>
    </row>
    <row r="31" spans="1:10" ht="20.25" customHeight="1" x14ac:dyDescent="0.25">
      <c r="A31" s="38" t="s">
        <v>37</v>
      </c>
      <c r="B31" s="39"/>
      <c r="C31" s="40"/>
      <c r="D31" s="41">
        <f>SUM(D24:D30)</f>
        <v>777</v>
      </c>
      <c r="E31" s="42"/>
      <c r="F31" s="43">
        <f>SUM(F24:F30)</f>
        <v>23310</v>
      </c>
      <c r="G31" s="43">
        <f>SUM(G24:G30)</f>
        <v>16409</v>
      </c>
      <c r="H31" s="43">
        <f>SUM(H24:H30)</f>
        <v>164</v>
      </c>
      <c r="I31" s="43">
        <f>SUM(I24:I30)</f>
        <v>16574</v>
      </c>
      <c r="J31" s="44">
        <f t="shared" si="4"/>
        <v>7.0356070356070357E-3</v>
      </c>
    </row>
    <row r="32" spans="1:10" ht="20.25" customHeight="1" x14ac:dyDescent="0.25">
      <c r="A32" s="35" t="s">
        <v>38</v>
      </c>
      <c r="B32" s="36"/>
      <c r="C32" s="13"/>
      <c r="D32" s="14">
        <f>D22+D31</f>
        <v>918</v>
      </c>
      <c r="E32" s="14"/>
      <c r="F32" s="14">
        <f>F31+F22</f>
        <v>31770</v>
      </c>
      <c r="G32" s="14">
        <f>G31+G22</f>
        <v>22795</v>
      </c>
      <c r="H32" s="15">
        <f>H31+H22</f>
        <v>331</v>
      </c>
      <c r="I32" s="16">
        <f>I31+I22</f>
        <v>23126</v>
      </c>
      <c r="J32" s="17">
        <f t="shared" si="4"/>
        <v>1.0418633931381807E-2</v>
      </c>
    </row>
    <row r="33" spans="1:10" ht="20.25" customHeight="1" x14ac:dyDescent="0.25">
      <c r="A33" s="6">
        <v>24</v>
      </c>
      <c r="B33" s="7" t="s">
        <v>39</v>
      </c>
      <c r="C33" s="7">
        <v>7001186</v>
      </c>
      <c r="D33" s="8">
        <v>117</v>
      </c>
      <c r="E33" s="8">
        <v>60</v>
      </c>
      <c r="F33" s="8">
        <f>E33*D33</f>
        <v>7020</v>
      </c>
      <c r="G33" s="20">
        <v>1946</v>
      </c>
      <c r="H33" s="20">
        <v>73</v>
      </c>
      <c r="I33" s="10">
        <f t="shared" ref="I33:I34" si="7">G33+H33</f>
        <v>2019</v>
      </c>
      <c r="J33" s="11">
        <f t="shared" si="4"/>
        <v>1.0398860398860399E-2</v>
      </c>
    </row>
    <row r="34" spans="1:10" ht="20.25" customHeight="1" x14ac:dyDescent="0.25">
      <c r="A34" s="6">
        <v>25</v>
      </c>
      <c r="B34" s="7" t="s">
        <v>40</v>
      </c>
      <c r="C34" s="7">
        <v>7001363</v>
      </c>
      <c r="D34" s="8">
        <v>215</v>
      </c>
      <c r="E34" s="8">
        <v>60</v>
      </c>
      <c r="F34" s="8">
        <f>E34*D34</f>
        <v>12900</v>
      </c>
      <c r="G34" s="20">
        <v>16739</v>
      </c>
      <c r="H34" s="20">
        <v>886</v>
      </c>
      <c r="I34" s="10">
        <f t="shared" si="7"/>
        <v>17625</v>
      </c>
      <c r="J34" s="11">
        <f t="shared" si="4"/>
        <v>6.8682170542635659E-2</v>
      </c>
    </row>
    <row r="35" spans="1:10" ht="20.25" customHeight="1" x14ac:dyDescent="0.25">
      <c r="A35" s="35" t="s">
        <v>41</v>
      </c>
      <c r="B35" s="36"/>
      <c r="C35" s="13"/>
      <c r="D35" s="14">
        <f>SUM(D33:D34)</f>
        <v>332</v>
      </c>
      <c r="E35" s="14"/>
      <c r="F35" s="14">
        <f>SUM(F33:F34)</f>
        <v>19920</v>
      </c>
      <c r="G35" s="14">
        <f>SUM(G33:G34)</f>
        <v>18685</v>
      </c>
      <c r="H35" s="15">
        <f>SUM(H33:H34)</f>
        <v>959</v>
      </c>
      <c r="I35" s="16">
        <f>SUM(I33:I34)</f>
        <v>19644</v>
      </c>
      <c r="J35" s="17">
        <f t="shared" si="4"/>
        <v>4.8142570281124501E-2</v>
      </c>
    </row>
    <row r="36" spans="1:10" ht="20.25" customHeight="1" x14ac:dyDescent="0.25">
      <c r="A36" s="6">
        <v>26</v>
      </c>
      <c r="B36" s="7" t="s">
        <v>42</v>
      </c>
      <c r="C36" s="7">
        <v>7003301</v>
      </c>
      <c r="D36" s="19">
        <v>22</v>
      </c>
      <c r="E36" s="19">
        <v>20</v>
      </c>
      <c r="F36" s="19">
        <f>E36*D36</f>
        <v>440</v>
      </c>
      <c r="G36" s="18">
        <v>4</v>
      </c>
      <c r="H36" s="18" t="s">
        <v>27</v>
      </c>
      <c r="I36" s="20">
        <v>4</v>
      </c>
      <c r="J36" s="11" t="s">
        <v>18</v>
      </c>
    </row>
    <row r="37" spans="1:10" ht="20.25" customHeight="1" x14ac:dyDescent="0.25">
      <c r="A37" s="35" t="s">
        <v>43</v>
      </c>
      <c r="B37" s="36"/>
      <c r="C37" s="21"/>
      <c r="D37" s="22">
        <v>22</v>
      </c>
      <c r="E37" s="14"/>
      <c r="F37" s="14">
        <v>440</v>
      </c>
      <c r="G37" s="14">
        <v>4</v>
      </c>
      <c r="H37" s="15" t="s">
        <v>27</v>
      </c>
      <c r="I37" s="16">
        <v>4</v>
      </c>
      <c r="J37" s="17" t="s">
        <v>18</v>
      </c>
    </row>
    <row r="38" spans="1:10" ht="20.25" customHeight="1" x14ac:dyDescent="0.25">
      <c r="A38" s="6">
        <v>27</v>
      </c>
      <c r="B38" s="27" t="s">
        <v>44</v>
      </c>
      <c r="C38" s="28">
        <v>7004141</v>
      </c>
      <c r="D38" s="29">
        <v>67</v>
      </c>
      <c r="E38" s="29">
        <v>30</v>
      </c>
      <c r="F38" s="29">
        <f>E38*D38</f>
        <v>2010</v>
      </c>
      <c r="G38" s="29">
        <v>389</v>
      </c>
      <c r="H38" s="30">
        <v>0</v>
      </c>
      <c r="I38" s="31">
        <v>389</v>
      </c>
      <c r="J38" s="11">
        <f t="shared" si="4"/>
        <v>0</v>
      </c>
    </row>
    <row r="39" spans="1:10" ht="30" customHeight="1" x14ac:dyDescent="0.25">
      <c r="A39" s="37" t="s">
        <v>45</v>
      </c>
      <c r="B39" s="37"/>
      <c r="C39" s="23"/>
      <c r="D39" s="14">
        <f>D38+D37+D35+D32+D16</f>
        <v>1784</v>
      </c>
      <c r="E39" s="14"/>
      <c r="F39" s="14">
        <f>F38+F37+F35+F32+F16</f>
        <v>80840</v>
      </c>
      <c r="G39" s="14">
        <f>G38+G37+G35+G32+G16</f>
        <v>68246</v>
      </c>
      <c r="H39" s="14">
        <f>H35+H32+H16</f>
        <v>4132</v>
      </c>
      <c r="I39" s="14">
        <f>I38+I37+I35+I32+I16</f>
        <v>72378</v>
      </c>
      <c r="J39" s="17">
        <f t="shared" si="4"/>
        <v>5.1113310242454232E-2</v>
      </c>
    </row>
    <row r="40" spans="1:10" x14ac:dyDescent="0.25">
      <c r="A40" s="46" t="s">
        <v>46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4.25" customHeight="1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x14ac:dyDescent="0.25">
      <c r="G42" s="1"/>
      <c r="H42" s="1"/>
      <c r="I42" s="1"/>
    </row>
    <row r="43" spans="1:10" x14ac:dyDescent="0.25">
      <c r="G43" s="1"/>
      <c r="H43" s="1"/>
      <c r="I43" s="1"/>
    </row>
    <row r="44" spans="1:10" x14ac:dyDescent="0.25">
      <c r="G44" s="1"/>
      <c r="H44" s="1"/>
      <c r="I44" s="1"/>
    </row>
    <row r="45" spans="1:10" x14ac:dyDescent="0.25">
      <c r="G45" s="1"/>
      <c r="H45" s="1"/>
      <c r="I45" s="1"/>
    </row>
    <row r="46" spans="1:10" x14ac:dyDescent="0.25">
      <c r="G46" s="1"/>
      <c r="H46" s="1"/>
      <c r="I46" s="1"/>
    </row>
    <row r="47" spans="1:10" x14ac:dyDescent="0.25">
      <c r="G47" s="1"/>
      <c r="H47" s="1"/>
      <c r="I47" s="1"/>
    </row>
    <row r="48" spans="1:10" x14ac:dyDescent="0.25">
      <c r="G48" s="1"/>
      <c r="H48" s="1"/>
      <c r="I48" s="1"/>
    </row>
    <row r="49" spans="6:9" x14ac:dyDescent="0.25">
      <c r="F49" s="26"/>
      <c r="G49" s="1"/>
      <c r="H49" s="1"/>
      <c r="I49" s="1"/>
    </row>
    <row r="50" spans="6:9" x14ac:dyDescent="0.25">
      <c r="G50" s="1"/>
      <c r="H50" s="1"/>
      <c r="I50" s="1"/>
    </row>
    <row r="51" spans="6:9" x14ac:dyDescent="0.25">
      <c r="G51" s="1"/>
      <c r="H51" s="1"/>
      <c r="I51" s="1"/>
    </row>
    <row r="52" spans="6:9" x14ac:dyDescent="0.25">
      <c r="G52" s="1"/>
      <c r="H52" s="1"/>
      <c r="I52" s="1"/>
    </row>
    <row r="53" spans="6:9" x14ac:dyDescent="0.25">
      <c r="G53" s="1"/>
      <c r="H53" s="1"/>
      <c r="I53" s="1"/>
    </row>
    <row r="54" spans="6:9" x14ac:dyDescent="0.25">
      <c r="G54" s="1"/>
      <c r="H54" s="1"/>
      <c r="I54" s="1"/>
    </row>
    <row r="55" spans="6:9" x14ac:dyDescent="0.25">
      <c r="G55" s="1"/>
      <c r="H55" s="1"/>
      <c r="I55" s="1"/>
    </row>
    <row r="56" spans="6:9" x14ac:dyDescent="0.25">
      <c r="G56" s="1"/>
      <c r="H56" s="1"/>
      <c r="I56" s="1"/>
    </row>
    <row r="57" spans="6:9" x14ac:dyDescent="0.25">
      <c r="G57" s="1"/>
      <c r="H57" s="1"/>
      <c r="I57" s="1"/>
    </row>
    <row r="58" spans="6:9" x14ac:dyDescent="0.25">
      <c r="G58" s="1"/>
      <c r="H58" s="1"/>
      <c r="I58" s="1"/>
    </row>
    <row r="59" spans="6:9" x14ac:dyDescent="0.25">
      <c r="G59" s="1"/>
      <c r="H59" s="1"/>
      <c r="I59" s="1"/>
    </row>
    <row r="60" spans="6:9" x14ac:dyDescent="0.25">
      <c r="G60" s="1"/>
      <c r="H60" s="1"/>
      <c r="I60" s="1"/>
    </row>
  </sheetData>
  <mergeCells count="14">
    <mergeCell ref="A40:J41"/>
    <mergeCell ref="A1:J1"/>
    <mergeCell ref="A2:J2"/>
    <mergeCell ref="A16:B16"/>
    <mergeCell ref="A17:B17"/>
    <mergeCell ref="A22:B22"/>
    <mergeCell ref="A23:B23"/>
    <mergeCell ref="A31:B31"/>
    <mergeCell ref="A32:B32"/>
    <mergeCell ref="A35:B35"/>
    <mergeCell ref="A37:B37"/>
    <mergeCell ref="A39:B39"/>
    <mergeCell ref="C23:J23"/>
    <mergeCell ref="C17:J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 Mansoor Ali</dc:creator>
  <cp:lastModifiedBy>Raja Mansoor Ali</cp:lastModifiedBy>
  <dcterms:created xsi:type="dcterms:W3CDTF">2020-09-16T05:47:46Z</dcterms:created>
  <dcterms:modified xsi:type="dcterms:W3CDTF">2020-09-16T07:03:52Z</dcterms:modified>
</cp:coreProperties>
</file>