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0" yWindow="0" windowWidth="28800" windowHeight="10845" tabRatio="363"/>
  </bookViews>
  <sheets>
    <sheet name="GssDistrictwise" sheetId="41" r:id="rId1"/>
    <sheet name="Annexure- 6" sheetId="13" state="hidden" r:id="rId2"/>
  </sheets>
  <definedNames>
    <definedName name="_xlnm.Print_Area" localSheetId="1">'Annexure- 6'!$A$2:$R$22</definedName>
  </definedNames>
  <calcPr calcId="152511"/>
</workbook>
</file>

<file path=xl/calcChain.xml><?xml version="1.0" encoding="utf-8"?>
<calcChain xmlns="http://schemas.openxmlformats.org/spreadsheetml/2006/main">
  <c r="Q22" i="13" l="1"/>
  <c r="L22" i="13"/>
  <c r="K22" i="13"/>
  <c r="J22" i="13"/>
  <c r="I22" i="13"/>
  <c r="H22" i="13"/>
  <c r="G22" i="13"/>
  <c r="R22" i="13" s="1"/>
  <c r="F22" i="13"/>
  <c r="E22" i="13"/>
  <c r="D22" i="13"/>
  <c r="C22" i="13"/>
  <c r="R21" i="13"/>
  <c r="N21" i="13"/>
  <c r="P21" i="13" s="1"/>
  <c r="M21" i="13"/>
  <c r="O21" i="13" s="1"/>
  <c r="R20" i="13"/>
  <c r="N20" i="13"/>
  <c r="P20" i="13" s="1"/>
  <c r="M20" i="13"/>
  <c r="O20" i="13" s="1"/>
  <c r="R19" i="13"/>
  <c r="N19" i="13"/>
  <c r="P19" i="13" s="1"/>
  <c r="M19" i="13"/>
  <c r="O19" i="13" s="1"/>
  <c r="R18" i="13"/>
  <c r="N18" i="13"/>
  <c r="P18" i="13" s="1"/>
  <c r="M18" i="13"/>
  <c r="O18" i="13" s="1"/>
  <c r="R17" i="13"/>
  <c r="N17" i="13"/>
  <c r="P17" i="13" s="1"/>
  <c r="M17" i="13"/>
  <c r="O17" i="13" s="1"/>
  <c r="R16" i="13"/>
  <c r="N16" i="13"/>
  <c r="P16" i="13" s="1"/>
  <c r="M16" i="13"/>
  <c r="O16" i="13" s="1"/>
  <c r="R15" i="13"/>
  <c r="N15" i="13"/>
  <c r="P15" i="13" s="1"/>
  <c r="M15" i="13"/>
  <c r="O15" i="13" s="1"/>
  <c r="R14" i="13"/>
  <c r="N14" i="13"/>
  <c r="P14" i="13" s="1"/>
  <c r="M14" i="13"/>
  <c r="M22" i="13" s="1"/>
  <c r="O22" i="13" s="1"/>
  <c r="R13" i="13"/>
  <c r="N13" i="13"/>
  <c r="N22" i="13" s="1"/>
  <c r="P22" i="13" s="1"/>
  <c r="M13" i="13"/>
  <c r="O13" i="13" s="1"/>
  <c r="Q27" i="41"/>
  <c r="K27" i="41"/>
  <c r="J27" i="41"/>
  <c r="P27" i="41" s="1"/>
  <c r="I27" i="41"/>
  <c r="H27" i="41"/>
  <c r="R27" i="41" s="1"/>
  <c r="G27" i="41"/>
  <c r="F27" i="41"/>
  <c r="E27" i="41"/>
  <c r="D27" i="41"/>
  <c r="M27" i="41" s="1"/>
  <c r="O27" i="41" s="1"/>
  <c r="C27" i="41"/>
  <c r="R26" i="41"/>
  <c r="P26" i="41"/>
  <c r="M26" i="41"/>
  <c r="O26" i="41" s="1"/>
  <c r="L26" i="41"/>
  <c r="N26" i="41" s="1"/>
  <c r="R25" i="41"/>
  <c r="P25" i="41"/>
  <c r="M25" i="41"/>
  <c r="O25" i="41" s="1"/>
  <c r="L25" i="41"/>
  <c r="N25" i="41" s="1"/>
  <c r="R24" i="41"/>
  <c r="P24" i="41"/>
  <c r="M24" i="41"/>
  <c r="O24" i="41" s="1"/>
  <c r="L24" i="41"/>
  <c r="N24" i="41" s="1"/>
  <c r="R23" i="41"/>
  <c r="P23" i="41"/>
  <c r="M23" i="41"/>
  <c r="O23" i="41" s="1"/>
  <c r="L23" i="41"/>
  <c r="N23" i="41" s="1"/>
  <c r="R22" i="41"/>
  <c r="P22" i="41"/>
  <c r="M22" i="41"/>
  <c r="O22" i="41" s="1"/>
  <c r="L22" i="41"/>
  <c r="N22" i="41" s="1"/>
  <c r="R21" i="41"/>
  <c r="P21" i="41"/>
  <c r="M21" i="41"/>
  <c r="O21" i="41" s="1"/>
  <c r="L21" i="41"/>
  <c r="N21" i="41" s="1"/>
  <c r="R20" i="41"/>
  <c r="P20" i="41"/>
  <c r="M20" i="41"/>
  <c r="O20" i="41" s="1"/>
  <c r="L20" i="41"/>
  <c r="N20" i="41" s="1"/>
  <c r="R19" i="41"/>
  <c r="P19" i="41"/>
  <c r="M19" i="41"/>
  <c r="O19" i="41" s="1"/>
  <c r="L19" i="41"/>
  <c r="N19" i="41" s="1"/>
  <c r="R18" i="41"/>
  <c r="P18" i="41"/>
  <c r="M18" i="41"/>
  <c r="O18" i="41" s="1"/>
  <c r="L18" i="41"/>
  <c r="N18" i="41" s="1"/>
  <c r="R17" i="41"/>
  <c r="P17" i="41"/>
  <c r="M17" i="41"/>
  <c r="O17" i="41" s="1"/>
  <c r="L17" i="41"/>
  <c r="N17" i="41" s="1"/>
  <c r="R16" i="41"/>
  <c r="P16" i="41"/>
  <c r="M16" i="41"/>
  <c r="O16" i="41" s="1"/>
  <c r="L16" i="41"/>
  <c r="N16" i="41" s="1"/>
  <c r="R15" i="41"/>
  <c r="P15" i="41"/>
  <c r="M15" i="41"/>
  <c r="O15" i="41" s="1"/>
  <c r="L15" i="41"/>
  <c r="N15" i="41" s="1"/>
  <c r="R14" i="41"/>
  <c r="P14" i="41"/>
  <c r="M14" i="41"/>
  <c r="O14" i="41" s="1"/>
  <c r="L14" i="41"/>
  <c r="N14" i="41" s="1"/>
  <c r="R13" i="41"/>
  <c r="P13" i="41"/>
  <c r="M13" i="41"/>
  <c r="O13" i="41" s="1"/>
  <c r="L13" i="41"/>
  <c r="N13" i="41" s="1"/>
  <c r="R12" i="41"/>
  <c r="P12" i="41"/>
  <c r="M12" i="41"/>
  <c r="O12" i="41" s="1"/>
  <c r="L12" i="41"/>
  <c r="N12" i="41" s="1"/>
  <c r="R11" i="41"/>
  <c r="P11" i="41"/>
  <c r="M11" i="41"/>
  <c r="O11" i="41" s="1"/>
  <c r="L11" i="41"/>
  <c r="N11" i="41" s="1"/>
  <c r="R10" i="41"/>
  <c r="P10" i="41"/>
  <c r="M10" i="41"/>
  <c r="O10" i="41" s="1"/>
  <c r="L10" i="41"/>
  <c r="N10" i="41" s="1"/>
  <c r="R9" i="41"/>
  <c r="P9" i="41"/>
  <c r="M9" i="41"/>
  <c r="O9" i="41" s="1"/>
  <c r="L9" i="41"/>
  <c r="N9" i="41" s="1"/>
  <c r="R8" i="41"/>
  <c r="P8" i="41"/>
  <c r="M8" i="41"/>
  <c r="O8" i="41" s="1"/>
  <c r="L8" i="41"/>
  <c r="N8" i="41" s="1"/>
  <c r="R7" i="41"/>
  <c r="P7" i="41"/>
  <c r="M7" i="41"/>
  <c r="O7" i="41" s="1"/>
  <c r="L7" i="41"/>
  <c r="N7" i="41" s="1"/>
  <c r="L27" i="41" l="1"/>
  <c r="N27" i="41" s="1"/>
  <c r="P13" i="13"/>
  <c r="O14" i="13"/>
</calcChain>
</file>

<file path=xl/sharedStrings.xml><?xml version="1.0" encoding="utf-8"?>
<sst xmlns="http://schemas.openxmlformats.org/spreadsheetml/2006/main" count="108" uniqueCount="81">
  <si>
    <t>AMOUNT IN 000S</t>
  </si>
  <si>
    <t>HANDICRAFTS</t>
  </si>
  <si>
    <t>Disbursement of last year's pending cases</t>
  </si>
  <si>
    <t xml:space="preserve">Target for the current year </t>
  </si>
  <si>
    <r>
      <t xml:space="preserve">Cases </t>
    </r>
    <r>
      <rPr>
        <b/>
        <sz val="11"/>
        <rFont val="Arial"/>
        <family val="2"/>
      </rPr>
      <t>Sponsored</t>
    </r>
  </si>
  <si>
    <t>Cases Sanctioned</t>
  </si>
  <si>
    <t>Cases Disbursed</t>
  </si>
  <si>
    <t>Total Disbursments
 (1+5)</t>
  </si>
  <si>
    <t>% age of Disbursement W.R.T. Target</t>
  </si>
  <si>
    <t xml:space="preserve">% age of Disbursement W.R.T. sponsorship </t>
  </si>
  <si>
    <t>Cases Rej. /  Returned</t>
  </si>
  <si>
    <t>Cases pending</t>
  </si>
  <si>
    <t>S.NO</t>
  </si>
  <si>
    <t>NAME OF THE DISTRICT</t>
  </si>
  <si>
    <t>A/C</t>
  </si>
  <si>
    <t>AMT.</t>
  </si>
  <si>
    <t>AMT</t>
  </si>
  <si>
    <t>1</t>
  </si>
  <si>
    <t>Srinagar</t>
  </si>
  <si>
    <t>2</t>
  </si>
  <si>
    <t>Ganderbal</t>
  </si>
  <si>
    <t>3</t>
  </si>
  <si>
    <t>Baramulla</t>
  </si>
  <si>
    <t>4</t>
  </si>
  <si>
    <t>Bandipora</t>
  </si>
  <si>
    <t>5</t>
  </si>
  <si>
    <t>Anantnag</t>
  </si>
  <si>
    <t>6</t>
  </si>
  <si>
    <t>Kulgam</t>
  </si>
  <si>
    <t>7</t>
  </si>
  <si>
    <t>Pulwama</t>
  </si>
  <si>
    <t>8</t>
  </si>
  <si>
    <t>Shopian</t>
  </si>
  <si>
    <t>9</t>
  </si>
  <si>
    <t>Budgam</t>
  </si>
  <si>
    <t>10</t>
  </si>
  <si>
    <t>Kupwara</t>
  </si>
  <si>
    <t>11</t>
  </si>
  <si>
    <t>Poonch</t>
  </si>
  <si>
    <t>12</t>
  </si>
  <si>
    <t>Rajouri</t>
  </si>
  <si>
    <t>13</t>
  </si>
  <si>
    <t>Jammu</t>
  </si>
  <si>
    <t>14</t>
  </si>
  <si>
    <t>Samba</t>
  </si>
  <si>
    <t>15</t>
  </si>
  <si>
    <t>Udhampur</t>
  </si>
  <si>
    <t>16</t>
  </si>
  <si>
    <t>Reasi</t>
  </si>
  <si>
    <t>17</t>
  </si>
  <si>
    <t>Kathua</t>
  </si>
  <si>
    <t>18</t>
  </si>
  <si>
    <t>Doda</t>
  </si>
  <si>
    <t>19</t>
  </si>
  <si>
    <t>Ramban</t>
  </si>
  <si>
    <t>20</t>
  </si>
  <si>
    <t>Kishtwar</t>
  </si>
  <si>
    <t>Grand Total</t>
  </si>
  <si>
    <t>Annexure-6</t>
  </si>
  <si>
    <t>Name of the District__________________</t>
  </si>
  <si>
    <r>
      <t xml:space="preserve">Name of the Scheme:  </t>
    </r>
    <r>
      <rPr>
        <b/>
        <u/>
        <sz val="14"/>
        <color indexed="8"/>
        <rFont val="Arial Black"/>
        <family val="2"/>
      </rPr>
      <t xml:space="preserve"> </t>
    </r>
    <r>
      <rPr>
        <b/>
        <u/>
        <sz val="14"/>
        <color indexed="10"/>
        <rFont val="Arial Black"/>
        <family val="2"/>
      </rPr>
      <t>J&amp;K Self Employment Scheme (JKSES)</t>
    </r>
  </si>
  <si>
    <t>BANK-WISE POSITION OF IMPLEMENTATION OF GOVT SPONSORED SCHEMES UNDER</t>
  </si>
  <si>
    <t>ANNUAL CREDIT PLAN 2015-16  AS AT THE QUARETER ENDED - SEPTEMBER  2015</t>
  </si>
  <si>
    <t xml:space="preserve"> </t>
  </si>
  <si>
    <t>(AMT.IN 000'S)</t>
  </si>
  <si>
    <t>Name of the</t>
  </si>
  <si>
    <t xml:space="preserve">Disbursement of last </t>
  </si>
  <si>
    <t>Target for the</t>
  </si>
  <si>
    <t>Cases Sponsord</t>
  </si>
  <si>
    <t xml:space="preserve">Cases </t>
  </si>
  <si>
    <t>Total Disbursements</t>
  </si>
  <si>
    <t>Cases Rejected/</t>
  </si>
  <si>
    <t>Cases Pending for sanction</t>
  </si>
  <si>
    <t>Bank</t>
  </si>
  <si>
    <t>year's pending cases</t>
  </si>
  <si>
    <t>current year</t>
  </si>
  <si>
    <t>Sanctioned</t>
  </si>
  <si>
    <t>(1+6)</t>
  </si>
  <si>
    <t>Returned</t>
  </si>
  <si>
    <t>Total</t>
  </si>
  <si>
    <t>DISTRICT-WISE PROGRESS IN IMPLEMENTATION OF HANDICRAFTS AS ON QUARTER ENDED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</si>
</sst>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u/>
      <sz val="14"/>
      <color indexed="8"/>
      <name val="Arial Black"/>
      <family val="2"/>
    </font>
    <font>
      <u/>
      <sz val="14"/>
      <color indexed="8"/>
      <name val="Arial Black"/>
      <family val="2"/>
    </font>
    <font>
      <b/>
      <sz val="10"/>
      <color indexed="8"/>
      <name val="Arial Black"/>
      <family val="2"/>
    </font>
    <font>
      <u/>
      <sz val="12"/>
      <color indexed="8"/>
      <name val="Arial Black"/>
      <family val="2"/>
    </font>
    <font>
      <sz val="9"/>
      <color indexed="8"/>
      <name val="Arial Black"/>
      <family val="2"/>
    </font>
    <font>
      <b/>
      <u/>
      <sz val="12"/>
      <color indexed="8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8"/>
      <name val="Arial Black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b/>
      <u/>
      <sz val="14"/>
      <color indexed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/>
    <xf numFmtId="164" fontId="9" fillId="0" borderId="0" xfId="1" applyNumberFormat="1" applyFont="1"/>
    <xf numFmtId="164" fontId="10" fillId="0" borderId="0" xfId="1" applyNumberFormat="1" applyFont="1"/>
    <xf numFmtId="164" fontId="11" fillId="0" borderId="0" xfId="1" applyNumberFormat="1" applyFont="1"/>
    <xf numFmtId="164" fontId="12" fillId="0" borderId="0" xfId="1" applyNumberFormat="1" applyFont="1"/>
    <xf numFmtId="164" fontId="13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 applyAlignment="1">
      <alignment horizontal="right"/>
    </xf>
    <xf numFmtId="164" fontId="3" fillId="0" borderId="1" xfId="1" applyNumberFormat="1" applyFont="1" applyBorder="1"/>
    <xf numFmtId="164" fontId="5" fillId="0" borderId="4" xfId="1" applyNumberFormat="1" applyFont="1" applyBorder="1"/>
    <xf numFmtId="164" fontId="16" fillId="0" borderId="5" xfId="1" applyNumberFormat="1" applyFont="1" applyBorder="1" applyAlignment="1">
      <alignment horizontal="center"/>
    </xf>
    <xf numFmtId="164" fontId="16" fillId="0" borderId="6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0" xfId="1" applyNumberFormat="1" applyFont="1"/>
    <xf numFmtId="164" fontId="3" fillId="0" borderId="3" xfId="1" applyNumberFormat="1" applyFont="1" applyBorder="1"/>
    <xf numFmtId="164" fontId="3" fillId="0" borderId="10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6" xfId="1" applyNumberFormat="1" applyFont="1" applyBorder="1"/>
    <xf numFmtId="164" fontId="5" fillId="0" borderId="12" xfId="1" applyNumberFormat="1" applyFont="1" applyBorder="1" applyAlignment="1">
      <alignment horizontal="center"/>
    </xf>
    <xf numFmtId="0" fontId="6" fillId="0" borderId="13" xfId="1" applyFont="1" applyBorder="1"/>
    <xf numFmtId="0" fontId="6" fillId="0" borderId="14" xfId="1" applyFont="1" applyBorder="1"/>
    <xf numFmtId="0" fontId="6" fillId="0" borderId="15" xfId="1" applyFont="1" applyBorder="1"/>
    <xf numFmtId="0" fontId="6" fillId="0" borderId="13" xfId="1" applyFont="1" applyBorder="1" applyAlignment="1">
      <alignment horizontal="right"/>
    </xf>
    <xf numFmtId="164" fontId="5" fillId="0" borderId="16" xfId="1" applyNumberFormat="1" applyFont="1" applyBorder="1" applyAlignment="1">
      <alignment horizontal="center"/>
    </xf>
    <xf numFmtId="0" fontId="6" fillId="0" borderId="17" xfId="1" applyFont="1" applyBorder="1"/>
    <xf numFmtId="0" fontId="6" fillId="0" borderId="18" xfId="1" applyFont="1" applyBorder="1"/>
    <xf numFmtId="0" fontId="6" fillId="0" borderId="19" xfId="1" applyFont="1" applyBorder="1"/>
    <xf numFmtId="0" fontId="6" fillId="0" borderId="7" xfId="1" applyFont="1" applyBorder="1"/>
    <xf numFmtId="164" fontId="9" fillId="0" borderId="6" xfId="1" applyNumberFormat="1" applyFont="1" applyBorder="1"/>
    <xf numFmtId="0" fontId="7" fillId="0" borderId="10" xfId="1" applyFont="1" applyBorder="1"/>
    <xf numFmtId="0" fontId="7" fillId="0" borderId="20" xfId="1" applyFont="1" applyBorder="1"/>
    <xf numFmtId="0" fontId="7" fillId="0" borderId="10" xfId="1" applyFont="1" applyBorder="1" applyAlignment="1">
      <alignment horizontal="right"/>
    </xf>
    <xf numFmtId="164" fontId="17" fillId="0" borderId="0" xfId="1" applyNumberFormat="1" applyFont="1"/>
    <xf numFmtId="164" fontId="5" fillId="0" borderId="21" xfId="1" applyNumberFormat="1" applyFont="1" applyBorder="1" applyAlignment="1">
      <alignment horizontal="center"/>
    </xf>
    <xf numFmtId="0" fontId="6" fillId="0" borderId="22" xfId="1" applyFont="1" applyBorder="1"/>
    <xf numFmtId="0" fontId="6" fillId="0" borderId="23" xfId="1" applyFont="1" applyBorder="1"/>
    <xf numFmtId="0" fontId="6" fillId="0" borderId="24" xfId="1" applyFont="1" applyBorder="1"/>
    <xf numFmtId="0" fontId="6" fillId="0" borderId="25" xfId="1" applyFont="1" applyBorder="1"/>
    <xf numFmtId="0" fontId="6" fillId="0" borderId="7" xfId="1" applyFont="1" applyBorder="1" applyAlignment="1">
      <alignment horizontal="right"/>
    </xf>
    <xf numFmtId="0" fontId="4" fillId="0" borderId="10" xfId="1" applyFont="1" applyBorder="1"/>
    <xf numFmtId="164" fontId="4" fillId="2" borderId="30" xfId="1" applyNumberFormat="1" applyFont="1" applyFill="1" applyBorder="1" applyAlignment="1" applyProtection="1">
      <alignment horizontal="center" vertical="center"/>
      <protection locked="0"/>
    </xf>
    <xf numFmtId="164" fontId="4" fillId="2" borderId="26" xfId="1" applyNumberFormat="1" applyFont="1" applyFill="1" applyBorder="1" applyAlignment="1" applyProtection="1">
      <alignment vertical="center"/>
      <protection locked="0"/>
    </xf>
    <xf numFmtId="164" fontId="18" fillId="3" borderId="32" xfId="1" applyNumberFormat="1" applyFont="1" applyFill="1" applyBorder="1" applyAlignment="1" applyProtection="1">
      <alignment horizontal="center" vertical="center"/>
      <protection locked="0"/>
    </xf>
    <xf numFmtId="164" fontId="19" fillId="2" borderId="26" xfId="1" applyNumberFormat="1" applyFont="1" applyFill="1" applyBorder="1" applyAlignment="1">
      <alignment horizontal="center" vertical="center"/>
    </xf>
    <xf numFmtId="164" fontId="19" fillId="2" borderId="26" xfId="1" applyNumberFormat="1" applyFont="1" applyFill="1" applyBorder="1" applyAlignment="1">
      <alignment vertical="center"/>
    </xf>
    <xf numFmtId="164" fontId="19" fillId="0" borderId="26" xfId="1" applyNumberFormat="1" applyFont="1" applyFill="1" applyBorder="1" applyAlignment="1">
      <alignment horizontal="center" vertical="center"/>
    </xf>
    <xf numFmtId="164" fontId="19" fillId="0" borderId="26" xfId="1" applyNumberFormat="1" applyFont="1" applyFill="1" applyBorder="1" applyAlignment="1">
      <alignment horizontal="right" vertical="center"/>
    </xf>
    <xf numFmtId="164" fontId="18" fillId="4" borderId="33" xfId="1" applyNumberFormat="1" applyFont="1" applyFill="1" applyBorder="1" applyAlignment="1">
      <alignment horizontal="center" vertical="center"/>
    </xf>
    <xf numFmtId="164" fontId="4" fillId="6" borderId="29" xfId="1" applyNumberFormat="1" applyFont="1" applyFill="1" applyBorder="1" applyAlignment="1">
      <alignment horizontal="center" vertical="center"/>
    </xf>
    <xf numFmtId="164" fontId="4" fillId="6" borderId="29" xfId="1" applyNumberFormat="1" applyFont="1" applyFill="1" applyBorder="1" applyAlignment="1">
      <alignment horizontal="center" vertical="center" wrapText="1"/>
    </xf>
    <xf numFmtId="164" fontId="4" fillId="6" borderId="43" xfId="1" applyNumberFormat="1" applyFont="1" applyFill="1" applyBorder="1" applyAlignment="1">
      <alignment horizontal="center" vertical="center"/>
    </xf>
    <xf numFmtId="164" fontId="4" fillId="6" borderId="35" xfId="1" applyNumberFormat="1" applyFont="1" applyFill="1" applyBorder="1" applyAlignment="1">
      <alignment horizontal="center" vertical="center"/>
    </xf>
    <xf numFmtId="164" fontId="4" fillId="6" borderId="35" xfId="1" applyNumberFormat="1" applyFont="1" applyFill="1" applyBorder="1" applyAlignment="1">
      <alignment vertical="center"/>
    </xf>
    <xf numFmtId="164" fontId="4" fillId="6" borderId="36" xfId="1" applyNumberFormat="1" applyFont="1" applyFill="1" applyBorder="1" applyAlignment="1">
      <alignment vertical="center"/>
    </xf>
    <xf numFmtId="164" fontId="18" fillId="3" borderId="11" xfId="1" applyNumberFormat="1" applyFont="1" applyFill="1" applyBorder="1" applyAlignment="1" applyProtection="1">
      <alignment horizontal="center" vertical="center"/>
      <protection locked="0"/>
    </xf>
    <xf numFmtId="164" fontId="4" fillId="2" borderId="31" xfId="1" applyNumberFormat="1" applyFont="1" applyFill="1" applyBorder="1" applyAlignment="1" applyProtection="1">
      <alignment vertical="center"/>
      <protection locked="0"/>
    </xf>
    <xf numFmtId="164" fontId="19" fillId="2" borderId="31" xfId="1" applyNumberFormat="1" applyFont="1" applyFill="1" applyBorder="1" applyAlignment="1">
      <alignment horizontal="center" vertical="center"/>
    </xf>
    <xf numFmtId="164" fontId="19" fillId="2" borderId="31" xfId="1" applyNumberFormat="1" applyFont="1" applyFill="1" applyBorder="1" applyAlignment="1">
      <alignment vertical="center"/>
    </xf>
    <xf numFmtId="164" fontId="19" fillId="0" borderId="31" xfId="1" applyNumberFormat="1" applyFont="1" applyFill="1" applyBorder="1" applyAlignment="1">
      <alignment horizontal="center" vertical="center"/>
    </xf>
    <xf numFmtId="164" fontId="19" fillId="0" borderId="31" xfId="1" applyNumberFormat="1" applyFont="1" applyFill="1" applyBorder="1" applyAlignment="1">
      <alignment horizontal="right" vertical="center"/>
    </xf>
    <xf numFmtId="164" fontId="19" fillId="4" borderId="33" xfId="1" applyNumberFormat="1" applyFont="1" applyFill="1" applyBorder="1" applyAlignment="1">
      <alignment horizontal="center" vertical="center"/>
    </xf>
    <xf numFmtId="164" fontId="19" fillId="4" borderId="33" xfId="1" applyNumberFormat="1" applyFont="1" applyFill="1" applyBorder="1" applyAlignment="1">
      <alignment vertical="center"/>
    </xf>
    <xf numFmtId="164" fontId="19" fillId="4" borderId="32" xfId="1" applyNumberFormat="1" applyFont="1" applyFill="1" applyBorder="1" applyAlignment="1">
      <alignment horizontal="center" vertical="center"/>
    </xf>
    <xf numFmtId="164" fontId="19" fillId="4" borderId="33" xfId="1" applyNumberFormat="1" applyFont="1" applyFill="1" applyBorder="1" applyAlignment="1">
      <alignment horizontal="right" vertical="center"/>
    </xf>
    <xf numFmtId="164" fontId="19" fillId="4" borderId="44" xfId="1" applyNumberFormat="1" applyFont="1" applyFill="1" applyBorder="1" applyAlignment="1">
      <alignment horizontal="right" vertical="center"/>
    </xf>
    <xf numFmtId="164" fontId="19" fillId="4" borderId="44" xfId="1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/>
    </xf>
    <xf numFmtId="164" fontId="19" fillId="0" borderId="24" xfId="1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22" fillId="5" borderId="37" xfId="0" applyFont="1" applyFill="1" applyBorder="1" applyAlignment="1">
      <alignment horizontal="right"/>
    </xf>
    <xf numFmtId="0" fontId="22" fillId="5" borderId="8" xfId="0" applyFont="1" applyFill="1" applyBorder="1" applyAlignment="1">
      <alignment horizontal="right"/>
    </xf>
    <xf numFmtId="0" fontId="22" fillId="5" borderId="9" xfId="0" applyFont="1" applyFill="1" applyBorder="1" applyAlignment="1">
      <alignment horizontal="right"/>
    </xf>
    <xf numFmtId="164" fontId="21" fillId="6" borderId="30" xfId="1" applyNumberFormat="1" applyFont="1" applyFill="1" applyBorder="1" applyAlignment="1">
      <alignment horizontal="center" vertical="center"/>
    </xf>
    <xf numFmtId="164" fontId="21" fillId="6" borderId="34" xfId="1" applyNumberFormat="1" applyFont="1" applyFill="1" applyBorder="1" applyAlignment="1">
      <alignment horizontal="center" vertical="center"/>
    </xf>
    <xf numFmtId="164" fontId="7" fillId="6" borderId="26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164" fontId="7" fillId="6" borderId="30" xfId="1" applyNumberFormat="1" applyFont="1" applyFill="1" applyBorder="1" applyAlignment="1">
      <alignment horizontal="center" vertical="center"/>
    </xf>
    <xf numFmtId="164" fontId="7" fillId="6" borderId="26" xfId="1" applyNumberFormat="1" applyFont="1" applyFill="1" applyBorder="1" applyAlignment="1">
      <alignment horizontal="center" vertical="center"/>
    </xf>
    <xf numFmtId="164" fontId="4" fillId="6" borderId="29" xfId="1" applyNumberFormat="1" applyFont="1" applyFill="1" applyBorder="1" applyAlignment="1">
      <alignment horizontal="center" vertical="center"/>
    </xf>
    <xf numFmtId="164" fontId="4" fillId="6" borderId="40" xfId="1" applyNumberFormat="1" applyFont="1" applyFill="1" applyBorder="1" applyAlignment="1">
      <alignment horizontal="center" vertical="center"/>
    </xf>
    <xf numFmtId="164" fontId="4" fillId="6" borderId="23" xfId="1" applyNumberFormat="1" applyFont="1" applyFill="1" applyBorder="1" applyAlignment="1">
      <alignment horizontal="center" vertical="center"/>
    </xf>
    <xf numFmtId="164" fontId="4" fillId="6" borderId="41" xfId="1" applyNumberFormat="1" applyFont="1" applyFill="1" applyBorder="1" applyAlignment="1">
      <alignment horizontal="center" vertical="center"/>
    </xf>
    <xf numFmtId="164" fontId="4" fillId="6" borderId="14" xfId="1" applyNumberFormat="1" applyFont="1" applyFill="1" applyBorder="1" applyAlignment="1">
      <alignment horizontal="center" vertical="center"/>
    </xf>
    <xf numFmtId="164" fontId="4" fillId="6" borderId="40" xfId="1" applyNumberFormat="1" applyFont="1" applyFill="1" applyBorder="1" applyAlignment="1">
      <alignment horizontal="center" vertical="center" wrapText="1"/>
    </xf>
    <xf numFmtId="164" fontId="4" fillId="6" borderId="23" xfId="1" applyNumberFormat="1" applyFont="1" applyFill="1" applyBorder="1" applyAlignment="1">
      <alignment horizontal="center" vertical="center" wrapText="1"/>
    </xf>
    <xf numFmtId="164" fontId="4" fillId="6" borderId="41" xfId="1" applyNumberFormat="1" applyFont="1" applyFill="1" applyBorder="1" applyAlignment="1">
      <alignment horizontal="center" vertical="center" wrapText="1"/>
    </xf>
    <xf numFmtId="164" fontId="4" fillId="6" borderId="14" xfId="1" applyNumberFormat="1" applyFont="1" applyFill="1" applyBorder="1" applyAlignment="1">
      <alignment horizontal="center" vertical="center" wrapText="1"/>
    </xf>
    <xf numFmtId="164" fontId="4" fillId="6" borderId="31" xfId="1" applyNumberFormat="1" applyFont="1" applyFill="1" applyBorder="1" applyAlignment="1">
      <alignment horizontal="center" vertical="center" wrapText="1"/>
    </xf>
    <xf numFmtId="164" fontId="4" fillId="6" borderId="39" xfId="1" applyNumberFormat="1" applyFont="1" applyFill="1" applyBorder="1" applyAlignment="1">
      <alignment horizontal="center" vertical="center" wrapText="1"/>
    </xf>
    <xf numFmtId="164" fontId="4" fillId="6" borderId="24" xfId="1" applyNumberFormat="1" applyFont="1" applyFill="1" applyBorder="1" applyAlignment="1">
      <alignment horizontal="center" vertical="center" wrapText="1"/>
    </xf>
    <xf numFmtId="164" fontId="4" fillId="6" borderId="15" xfId="1" applyNumberFormat="1" applyFont="1" applyFill="1" applyBorder="1" applyAlignment="1">
      <alignment horizontal="center" vertical="center" wrapText="1"/>
    </xf>
    <xf numFmtId="164" fontId="4" fillId="6" borderId="29" xfId="1" applyNumberFormat="1" applyFont="1" applyFill="1" applyBorder="1" applyAlignment="1">
      <alignment horizontal="center" vertical="center" wrapText="1"/>
    </xf>
    <xf numFmtId="164" fontId="4" fillId="6" borderId="26" xfId="1" applyNumberFormat="1" applyFont="1" applyFill="1" applyBorder="1" applyAlignment="1">
      <alignment horizontal="center" vertical="center" wrapText="1"/>
    </xf>
    <xf numFmtId="164" fontId="20" fillId="6" borderId="38" xfId="1" applyNumberFormat="1" applyFont="1" applyFill="1" applyBorder="1" applyAlignment="1">
      <alignment horizontal="center" vertical="center" wrapText="1"/>
    </xf>
    <xf numFmtId="164" fontId="20" fillId="6" borderId="40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center"/>
    </xf>
    <xf numFmtId="164" fontId="16" fillId="0" borderId="10" xfId="1" applyNumberFormat="1" applyFont="1" applyBorder="1" applyAlignment="1">
      <alignment horizontal="center"/>
    </xf>
    <xf numFmtId="164" fontId="16" fillId="0" borderId="11" xfId="1" applyNumberFormat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164" fontId="3" fillId="0" borderId="0" xfId="1" applyNumberFormat="1" applyFont="1" applyAlignment="1">
      <alignment horizontal="left"/>
    </xf>
    <xf numFmtId="164" fontId="3" fillId="0" borderId="7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top" wrapText="1"/>
    </xf>
    <xf numFmtId="164" fontId="16" fillId="0" borderId="7" xfId="1" applyNumberFormat="1" applyFont="1" applyBorder="1" applyAlignment="1">
      <alignment horizontal="center" vertical="top" wrapText="1"/>
    </xf>
    <xf numFmtId="164" fontId="16" fillId="0" borderId="37" xfId="1" applyNumberFormat="1" applyFont="1" applyBorder="1" applyAlignment="1">
      <alignment horizontal="center" vertical="top" wrapText="1"/>
    </xf>
    <xf numFmtId="164" fontId="16" fillId="0" borderId="9" xfId="1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7"/>
  <sheetViews>
    <sheetView tabSelected="1" topLeftCell="C1" workbookViewId="0">
      <selection activeCell="P6" sqref="P6"/>
    </sheetView>
  </sheetViews>
  <sheetFormatPr defaultRowHeight="15" x14ac:dyDescent="0.25"/>
  <cols>
    <col min="1" max="1" width="7.28515625" customWidth="1"/>
    <col min="2" max="2" width="20.28515625" customWidth="1"/>
    <col min="3" max="3" width="10.85546875" customWidth="1"/>
    <col min="4" max="4" width="10" customWidth="1"/>
    <col min="5" max="5" width="11.5703125" customWidth="1"/>
    <col min="6" max="6" width="12.85546875" customWidth="1"/>
    <col min="7" max="7" width="13.28515625" customWidth="1"/>
    <col min="8" max="8" width="11.7109375" customWidth="1"/>
    <col min="9" max="9" width="12.7109375" customWidth="1"/>
    <col min="10" max="10" width="11" customWidth="1"/>
    <col min="11" max="11" width="11.140625" customWidth="1"/>
    <col min="12" max="12" width="10.85546875" customWidth="1"/>
    <col min="13" max="13" width="12.140625" customWidth="1"/>
    <col min="14" max="14" width="10.7109375" customWidth="1"/>
    <col min="15" max="15" width="10.42578125" customWidth="1"/>
    <col min="16" max="16" width="14.28515625" customWidth="1"/>
    <col min="17" max="17" width="12.5703125" customWidth="1"/>
    <col min="18" max="18" width="11" customWidth="1"/>
  </cols>
  <sheetData>
    <row r="1" spans="1:18" ht="24" thickBot="1" x14ac:dyDescent="0.4">
      <c r="A1" s="78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18" ht="24" customHeight="1" thickBot="1" x14ac:dyDescent="0.3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8" ht="19.5" customHeight="1" x14ac:dyDescent="0.25">
      <c r="A3" s="88" t="s">
        <v>1</v>
      </c>
      <c r="B3" s="89"/>
      <c r="C3" s="92">
        <v>1</v>
      </c>
      <c r="D3" s="92"/>
      <c r="E3" s="92">
        <v>2</v>
      </c>
      <c r="F3" s="92"/>
      <c r="G3" s="58">
        <v>3</v>
      </c>
      <c r="H3" s="92">
        <v>4</v>
      </c>
      <c r="I3" s="92"/>
      <c r="J3" s="92">
        <v>5</v>
      </c>
      <c r="K3" s="92"/>
      <c r="L3" s="92">
        <v>6</v>
      </c>
      <c r="M3" s="92"/>
      <c r="N3" s="105">
        <v>7</v>
      </c>
      <c r="O3" s="105"/>
      <c r="P3" s="59">
        <v>8</v>
      </c>
      <c r="Q3" s="58">
        <v>9</v>
      </c>
      <c r="R3" s="60">
        <v>10</v>
      </c>
    </row>
    <row r="4" spans="1:18" ht="24.75" customHeight="1" x14ac:dyDescent="0.25">
      <c r="A4" s="90"/>
      <c r="B4" s="91"/>
      <c r="C4" s="97" t="s">
        <v>2</v>
      </c>
      <c r="D4" s="98"/>
      <c r="E4" s="97" t="s">
        <v>3</v>
      </c>
      <c r="F4" s="98"/>
      <c r="G4" s="97" t="s">
        <v>4</v>
      </c>
      <c r="H4" s="93" t="s">
        <v>5</v>
      </c>
      <c r="I4" s="94"/>
      <c r="J4" s="93" t="s">
        <v>6</v>
      </c>
      <c r="K4" s="94"/>
      <c r="L4" s="97" t="s">
        <v>7</v>
      </c>
      <c r="M4" s="94"/>
      <c r="N4" s="106" t="s">
        <v>8</v>
      </c>
      <c r="O4" s="106"/>
      <c r="P4" s="107" t="s">
        <v>9</v>
      </c>
      <c r="Q4" s="101" t="s">
        <v>10</v>
      </c>
      <c r="R4" s="103" t="s">
        <v>11</v>
      </c>
    </row>
    <row r="5" spans="1:18" ht="62.25" customHeight="1" x14ac:dyDescent="0.25">
      <c r="A5" s="84" t="s">
        <v>12</v>
      </c>
      <c r="B5" s="86" t="s">
        <v>13</v>
      </c>
      <c r="C5" s="99"/>
      <c r="D5" s="100"/>
      <c r="E5" s="99"/>
      <c r="F5" s="100"/>
      <c r="G5" s="99"/>
      <c r="H5" s="95"/>
      <c r="I5" s="96"/>
      <c r="J5" s="95"/>
      <c r="K5" s="96"/>
      <c r="L5" s="95"/>
      <c r="M5" s="96"/>
      <c r="N5" s="106"/>
      <c r="O5" s="106"/>
      <c r="P5" s="108"/>
      <c r="Q5" s="102"/>
      <c r="R5" s="104"/>
    </row>
    <row r="6" spans="1:18" ht="26.25" customHeight="1" x14ac:dyDescent="0.25">
      <c r="A6" s="85"/>
      <c r="B6" s="87"/>
      <c r="C6" s="61" t="s">
        <v>14</v>
      </c>
      <c r="D6" s="61" t="s">
        <v>15</v>
      </c>
      <c r="E6" s="61" t="s">
        <v>14</v>
      </c>
      <c r="F6" s="61" t="s">
        <v>15</v>
      </c>
      <c r="G6" s="61" t="s">
        <v>14</v>
      </c>
      <c r="H6" s="61" t="s">
        <v>14</v>
      </c>
      <c r="I6" s="61" t="s">
        <v>15</v>
      </c>
      <c r="J6" s="61" t="s">
        <v>14</v>
      </c>
      <c r="K6" s="61" t="s">
        <v>16</v>
      </c>
      <c r="L6" s="61" t="s">
        <v>14</v>
      </c>
      <c r="M6" s="61" t="s">
        <v>16</v>
      </c>
      <c r="N6" s="61" t="s">
        <v>14</v>
      </c>
      <c r="O6" s="61" t="s">
        <v>16</v>
      </c>
      <c r="P6" s="61"/>
      <c r="Q6" s="62"/>
      <c r="R6" s="63"/>
    </row>
    <row r="7" spans="1:18" ht="20.25" x14ac:dyDescent="0.25">
      <c r="A7" s="50" t="s">
        <v>17</v>
      </c>
      <c r="B7" s="51" t="s">
        <v>18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3">
        <v>0</v>
      </c>
      <c r="I7" s="54">
        <v>0</v>
      </c>
      <c r="J7" s="53">
        <v>0</v>
      </c>
      <c r="K7" s="54">
        <v>0</v>
      </c>
      <c r="L7" s="55">
        <f>C7+J7</f>
        <v>0</v>
      </c>
      <c r="M7" s="56">
        <f>D7+K7</f>
        <v>0</v>
      </c>
      <c r="N7" s="56" t="str">
        <f>IFERROR(L7/E7*100,"-")</f>
        <v>-</v>
      </c>
      <c r="O7" s="56" t="str">
        <f>IFERROR(M7/F7*100,"-")</f>
        <v>-</v>
      </c>
      <c r="P7" s="56" t="str">
        <f>IFERROR(J7/G7*100,"-")</f>
        <v>-</v>
      </c>
      <c r="Q7" s="55">
        <v>0</v>
      </c>
      <c r="R7" s="76">
        <f>G7-H7-Q7</f>
        <v>0</v>
      </c>
    </row>
    <row r="8" spans="1:18" ht="20.25" x14ac:dyDescent="0.25">
      <c r="A8" s="50" t="s">
        <v>19</v>
      </c>
      <c r="B8" s="51" t="s">
        <v>20</v>
      </c>
      <c r="C8" s="53">
        <v>2</v>
      </c>
      <c r="D8" s="54">
        <v>190</v>
      </c>
      <c r="E8" s="53">
        <v>0</v>
      </c>
      <c r="F8" s="54">
        <v>0</v>
      </c>
      <c r="G8" s="53">
        <v>20</v>
      </c>
      <c r="H8" s="53">
        <v>16</v>
      </c>
      <c r="I8" s="54">
        <v>1150</v>
      </c>
      <c r="J8" s="53">
        <v>15</v>
      </c>
      <c r="K8" s="54">
        <v>1070</v>
      </c>
      <c r="L8" s="55">
        <f t="shared" ref="L8:M27" si="0">C8+J8</f>
        <v>17</v>
      </c>
      <c r="M8" s="56">
        <f t="shared" si="0"/>
        <v>1260</v>
      </c>
      <c r="N8" s="56" t="str">
        <f t="shared" ref="N8:O27" si="1">IFERROR(L8/E8*100,"-")</f>
        <v>-</v>
      </c>
      <c r="O8" s="56" t="str">
        <f t="shared" si="1"/>
        <v>-</v>
      </c>
      <c r="P8" s="56">
        <f t="shared" ref="P8:P27" si="2">IFERROR(J8/G8*100,"-")</f>
        <v>75</v>
      </c>
      <c r="Q8" s="55">
        <v>4</v>
      </c>
      <c r="R8" s="76">
        <f t="shared" ref="R8:R27" si="3">G8-H8-Q8</f>
        <v>0</v>
      </c>
    </row>
    <row r="9" spans="1:18" ht="20.25" x14ac:dyDescent="0.25">
      <c r="A9" s="50" t="s">
        <v>21</v>
      </c>
      <c r="B9" s="51" t="s">
        <v>22</v>
      </c>
      <c r="C9" s="53">
        <v>3</v>
      </c>
      <c r="D9" s="54">
        <v>380</v>
      </c>
      <c r="E9" s="53">
        <v>1358</v>
      </c>
      <c r="F9" s="54">
        <v>122220</v>
      </c>
      <c r="G9" s="53">
        <v>0</v>
      </c>
      <c r="H9" s="53">
        <v>0</v>
      </c>
      <c r="I9" s="54">
        <v>0</v>
      </c>
      <c r="J9" s="53">
        <v>0</v>
      </c>
      <c r="K9" s="54">
        <v>0</v>
      </c>
      <c r="L9" s="55">
        <f t="shared" si="0"/>
        <v>3</v>
      </c>
      <c r="M9" s="56">
        <f t="shared" si="0"/>
        <v>380</v>
      </c>
      <c r="N9" s="56">
        <f t="shared" si="1"/>
        <v>0.22091310751104565</v>
      </c>
      <c r="O9" s="56">
        <f t="shared" si="1"/>
        <v>0.31091474390443463</v>
      </c>
      <c r="P9" s="56" t="str">
        <f t="shared" si="2"/>
        <v>-</v>
      </c>
      <c r="Q9" s="55">
        <v>0</v>
      </c>
      <c r="R9" s="76">
        <f t="shared" si="3"/>
        <v>0</v>
      </c>
    </row>
    <row r="10" spans="1:18" ht="20.25" x14ac:dyDescent="0.25">
      <c r="A10" s="50" t="s">
        <v>23</v>
      </c>
      <c r="B10" s="51" t="s">
        <v>24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3">
        <v>0</v>
      </c>
      <c r="I10" s="54">
        <v>0</v>
      </c>
      <c r="J10" s="53">
        <v>0</v>
      </c>
      <c r="K10" s="54">
        <v>0</v>
      </c>
      <c r="L10" s="55">
        <f t="shared" si="0"/>
        <v>0</v>
      </c>
      <c r="M10" s="56">
        <f t="shared" si="0"/>
        <v>0</v>
      </c>
      <c r="N10" s="56" t="str">
        <f t="shared" si="1"/>
        <v>-</v>
      </c>
      <c r="O10" s="56" t="str">
        <f t="shared" si="1"/>
        <v>-</v>
      </c>
      <c r="P10" s="56" t="str">
        <f t="shared" si="2"/>
        <v>-</v>
      </c>
      <c r="Q10" s="55">
        <v>0</v>
      </c>
      <c r="R10" s="76">
        <f t="shared" si="3"/>
        <v>0</v>
      </c>
    </row>
    <row r="11" spans="1:18" ht="20.25" x14ac:dyDescent="0.25">
      <c r="A11" s="50" t="s">
        <v>25</v>
      </c>
      <c r="B11" s="51" t="s">
        <v>26</v>
      </c>
      <c r="C11" s="53">
        <v>0</v>
      </c>
      <c r="D11" s="54">
        <v>0</v>
      </c>
      <c r="E11" s="53">
        <v>0</v>
      </c>
      <c r="F11" s="54">
        <v>0</v>
      </c>
      <c r="G11" s="53">
        <v>22</v>
      </c>
      <c r="H11" s="53">
        <v>19</v>
      </c>
      <c r="I11" s="54">
        <v>2345</v>
      </c>
      <c r="J11" s="53">
        <v>19</v>
      </c>
      <c r="K11" s="54">
        <v>2345</v>
      </c>
      <c r="L11" s="55">
        <f t="shared" si="0"/>
        <v>19</v>
      </c>
      <c r="M11" s="56">
        <f t="shared" si="0"/>
        <v>2345</v>
      </c>
      <c r="N11" s="56" t="str">
        <f t="shared" si="1"/>
        <v>-</v>
      </c>
      <c r="O11" s="56" t="str">
        <f t="shared" si="1"/>
        <v>-</v>
      </c>
      <c r="P11" s="56">
        <f t="shared" si="2"/>
        <v>86.36363636363636</v>
      </c>
      <c r="Q11" s="55">
        <v>2</v>
      </c>
      <c r="R11" s="76">
        <f t="shared" si="3"/>
        <v>1</v>
      </c>
    </row>
    <row r="12" spans="1:18" ht="20.25" x14ac:dyDescent="0.25">
      <c r="A12" s="50" t="s">
        <v>27</v>
      </c>
      <c r="B12" s="51" t="s">
        <v>28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3">
        <v>0</v>
      </c>
      <c r="I12" s="54">
        <v>0</v>
      </c>
      <c r="J12" s="53">
        <v>0</v>
      </c>
      <c r="K12" s="54">
        <v>0</v>
      </c>
      <c r="L12" s="55">
        <f t="shared" si="0"/>
        <v>0</v>
      </c>
      <c r="M12" s="56">
        <f t="shared" si="0"/>
        <v>0</v>
      </c>
      <c r="N12" s="56" t="str">
        <f t="shared" si="1"/>
        <v>-</v>
      </c>
      <c r="O12" s="56" t="str">
        <f t="shared" si="1"/>
        <v>-</v>
      </c>
      <c r="P12" s="56" t="str">
        <f t="shared" si="2"/>
        <v>-</v>
      </c>
      <c r="Q12" s="55">
        <v>0</v>
      </c>
      <c r="R12" s="76">
        <f t="shared" si="3"/>
        <v>0</v>
      </c>
    </row>
    <row r="13" spans="1:18" ht="20.25" x14ac:dyDescent="0.25">
      <c r="A13" s="50" t="s">
        <v>29</v>
      </c>
      <c r="B13" s="51" t="s">
        <v>30</v>
      </c>
      <c r="C13" s="53">
        <v>1</v>
      </c>
      <c r="D13" s="54">
        <v>50</v>
      </c>
      <c r="E13" s="53">
        <v>25</v>
      </c>
      <c r="F13" s="54">
        <v>2250</v>
      </c>
      <c r="G13" s="53">
        <v>3</v>
      </c>
      <c r="H13" s="53">
        <v>3</v>
      </c>
      <c r="I13" s="54">
        <v>250</v>
      </c>
      <c r="J13" s="53">
        <v>1</v>
      </c>
      <c r="K13" s="54">
        <v>100</v>
      </c>
      <c r="L13" s="55">
        <f t="shared" si="0"/>
        <v>2</v>
      </c>
      <c r="M13" s="56">
        <f t="shared" si="0"/>
        <v>150</v>
      </c>
      <c r="N13" s="56">
        <f t="shared" si="1"/>
        <v>8</v>
      </c>
      <c r="O13" s="56">
        <f t="shared" si="1"/>
        <v>6.666666666666667</v>
      </c>
      <c r="P13" s="56">
        <f t="shared" si="2"/>
        <v>33.333333333333329</v>
      </c>
      <c r="Q13" s="55">
        <v>0</v>
      </c>
      <c r="R13" s="76">
        <f t="shared" si="3"/>
        <v>0</v>
      </c>
    </row>
    <row r="14" spans="1:18" ht="20.25" x14ac:dyDescent="0.25">
      <c r="A14" s="50" t="s">
        <v>31</v>
      </c>
      <c r="B14" s="51" t="s">
        <v>32</v>
      </c>
      <c r="C14" s="53">
        <v>0</v>
      </c>
      <c r="D14" s="54">
        <v>0</v>
      </c>
      <c r="E14" s="53">
        <v>0</v>
      </c>
      <c r="F14" s="54">
        <v>0</v>
      </c>
      <c r="G14" s="53">
        <v>1</v>
      </c>
      <c r="H14" s="53">
        <v>0</v>
      </c>
      <c r="I14" s="54">
        <v>0</v>
      </c>
      <c r="J14" s="53">
        <v>0</v>
      </c>
      <c r="K14" s="54">
        <v>0</v>
      </c>
      <c r="L14" s="55">
        <f t="shared" si="0"/>
        <v>0</v>
      </c>
      <c r="M14" s="56">
        <f t="shared" si="0"/>
        <v>0</v>
      </c>
      <c r="N14" s="56" t="str">
        <f t="shared" si="1"/>
        <v>-</v>
      </c>
      <c r="O14" s="56" t="str">
        <f t="shared" si="1"/>
        <v>-</v>
      </c>
      <c r="P14" s="56">
        <f t="shared" si="2"/>
        <v>0</v>
      </c>
      <c r="Q14" s="55">
        <v>0</v>
      </c>
      <c r="R14" s="76">
        <f t="shared" si="3"/>
        <v>1</v>
      </c>
    </row>
    <row r="15" spans="1:18" ht="20.25" x14ac:dyDescent="0.25">
      <c r="A15" s="50" t="s">
        <v>33</v>
      </c>
      <c r="B15" s="51" t="s">
        <v>34</v>
      </c>
      <c r="C15" s="53">
        <v>5</v>
      </c>
      <c r="D15" s="54">
        <v>500</v>
      </c>
      <c r="E15" s="53">
        <v>1060</v>
      </c>
      <c r="F15" s="54">
        <v>105900</v>
      </c>
      <c r="G15" s="53">
        <v>15</v>
      </c>
      <c r="H15" s="53">
        <v>9</v>
      </c>
      <c r="I15" s="54">
        <v>880</v>
      </c>
      <c r="J15" s="53">
        <v>9</v>
      </c>
      <c r="K15" s="54">
        <v>880</v>
      </c>
      <c r="L15" s="55">
        <f t="shared" si="0"/>
        <v>14</v>
      </c>
      <c r="M15" s="56">
        <f t="shared" si="0"/>
        <v>1380</v>
      </c>
      <c r="N15" s="56">
        <f t="shared" si="1"/>
        <v>1.3207547169811322</v>
      </c>
      <c r="O15" s="56">
        <f t="shared" si="1"/>
        <v>1.3031161473087818</v>
      </c>
      <c r="P15" s="56">
        <f t="shared" si="2"/>
        <v>60</v>
      </c>
      <c r="Q15" s="55">
        <v>2</v>
      </c>
      <c r="R15" s="76">
        <f t="shared" si="3"/>
        <v>4</v>
      </c>
    </row>
    <row r="16" spans="1:18" ht="20.25" x14ac:dyDescent="0.25">
      <c r="A16" s="50" t="s">
        <v>35</v>
      </c>
      <c r="B16" s="51" t="s">
        <v>36</v>
      </c>
      <c r="C16" s="53">
        <v>0</v>
      </c>
      <c r="D16" s="54">
        <v>0</v>
      </c>
      <c r="E16" s="53">
        <v>215</v>
      </c>
      <c r="F16" s="54">
        <v>19350</v>
      </c>
      <c r="G16" s="53">
        <v>51</v>
      </c>
      <c r="H16" s="53">
        <v>28</v>
      </c>
      <c r="I16" s="54">
        <v>2150</v>
      </c>
      <c r="J16" s="53">
        <v>22</v>
      </c>
      <c r="K16" s="54">
        <v>1818</v>
      </c>
      <c r="L16" s="55">
        <f t="shared" si="0"/>
        <v>22</v>
      </c>
      <c r="M16" s="56">
        <f t="shared" si="0"/>
        <v>1818</v>
      </c>
      <c r="N16" s="56">
        <f t="shared" si="1"/>
        <v>10.232558139534884</v>
      </c>
      <c r="O16" s="56">
        <f t="shared" si="1"/>
        <v>9.395348837209303</v>
      </c>
      <c r="P16" s="56">
        <f t="shared" si="2"/>
        <v>43.137254901960787</v>
      </c>
      <c r="Q16" s="55">
        <v>12</v>
      </c>
      <c r="R16" s="76">
        <f t="shared" si="3"/>
        <v>11</v>
      </c>
    </row>
    <row r="17" spans="1:18" ht="20.25" x14ac:dyDescent="0.25">
      <c r="A17" s="50" t="s">
        <v>37</v>
      </c>
      <c r="B17" s="51" t="s">
        <v>38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3">
        <v>0</v>
      </c>
      <c r="I17" s="54">
        <v>0</v>
      </c>
      <c r="J17" s="53">
        <v>0</v>
      </c>
      <c r="K17" s="54">
        <v>0</v>
      </c>
      <c r="L17" s="55">
        <f t="shared" si="0"/>
        <v>0</v>
      </c>
      <c r="M17" s="56">
        <f t="shared" si="0"/>
        <v>0</v>
      </c>
      <c r="N17" s="56" t="str">
        <f t="shared" si="1"/>
        <v>-</v>
      </c>
      <c r="O17" s="56" t="str">
        <f t="shared" si="1"/>
        <v>-</v>
      </c>
      <c r="P17" s="56" t="str">
        <f t="shared" si="2"/>
        <v>-</v>
      </c>
      <c r="Q17" s="55">
        <v>0</v>
      </c>
      <c r="R17" s="76">
        <f t="shared" si="3"/>
        <v>0</v>
      </c>
    </row>
    <row r="18" spans="1:18" ht="20.25" x14ac:dyDescent="0.25">
      <c r="A18" s="50" t="s">
        <v>39</v>
      </c>
      <c r="B18" s="51" t="s">
        <v>40</v>
      </c>
      <c r="C18" s="53">
        <v>0</v>
      </c>
      <c r="D18" s="54">
        <v>0</v>
      </c>
      <c r="E18" s="53">
        <v>8</v>
      </c>
      <c r="F18" s="54">
        <v>1200</v>
      </c>
      <c r="G18" s="53">
        <v>1</v>
      </c>
      <c r="H18" s="53">
        <v>1</v>
      </c>
      <c r="I18" s="54">
        <v>95</v>
      </c>
      <c r="J18" s="53">
        <v>1</v>
      </c>
      <c r="K18" s="54">
        <v>95</v>
      </c>
      <c r="L18" s="55">
        <f t="shared" si="0"/>
        <v>1</v>
      </c>
      <c r="M18" s="56">
        <f t="shared" si="0"/>
        <v>95</v>
      </c>
      <c r="N18" s="56">
        <f t="shared" si="1"/>
        <v>12.5</v>
      </c>
      <c r="O18" s="56">
        <f t="shared" si="1"/>
        <v>7.9166666666666661</v>
      </c>
      <c r="P18" s="56">
        <f t="shared" si="2"/>
        <v>100</v>
      </c>
      <c r="Q18" s="55">
        <v>0</v>
      </c>
      <c r="R18" s="76">
        <f t="shared" si="3"/>
        <v>0</v>
      </c>
    </row>
    <row r="19" spans="1:18" ht="20.25" x14ac:dyDescent="0.25">
      <c r="A19" s="50" t="s">
        <v>41</v>
      </c>
      <c r="B19" s="51" t="s">
        <v>42</v>
      </c>
      <c r="C19" s="53">
        <v>0</v>
      </c>
      <c r="D19" s="54">
        <v>0</v>
      </c>
      <c r="E19" s="53">
        <v>0</v>
      </c>
      <c r="F19" s="54">
        <v>0</v>
      </c>
      <c r="G19" s="53">
        <v>59</v>
      </c>
      <c r="H19" s="53">
        <v>40</v>
      </c>
      <c r="I19" s="54">
        <v>4570</v>
      </c>
      <c r="J19" s="53">
        <v>40</v>
      </c>
      <c r="K19" s="54">
        <v>4570</v>
      </c>
      <c r="L19" s="55">
        <f t="shared" si="0"/>
        <v>40</v>
      </c>
      <c r="M19" s="56">
        <f t="shared" si="0"/>
        <v>4570</v>
      </c>
      <c r="N19" s="56" t="str">
        <f t="shared" si="1"/>
        <v>-</v>
      </c>
      <c r="O19" s="56" t="str">
        <f t="shared" si="1"/>
        <v>-</v>
      </c>
      <c r="P19" s="56">
        <f t="shared" si="2"/>
        <v>67.796610169491515</v>
      </c>
      <c r="Q19" s="55">
        <v>18</v>
      </c>
      <c r="R19" s="76">
        <f t="shared" si="3"/>
        <v>1</v>
      </c>
    </row>
    <row r="20" spans="1:18" ht="20.25" x14ac:dyDescent="0.25">
      <c r="A20" s="50" t="s">
        <v>43</v>
      </c>
      <c r="B20" s="51" t="s">
        <v>44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3">
        <v>0</v>
      </c>
      <c r="I20" s="54">
        <v>0</v>
      </c>
      <c r="J20" s="53">
        <v>0</v>
      </c>
      <c r="K20" s="54">
        <v>0</v>
      </c>
      <c r="L20" s="55">
        <f t="shared" si="0"/>
        <v>0</v>
      </c>
      <c r="M20" s="56">
        <f t="shared" si="0"/>
        <v>0</v>
      </c>
      <c r="N20" s="56" t="str">
        <f t="shared" si="1"/>
        <v>-</v>
      </c>
      <c r="O20" s="56" t="str">
        <f t="shared" si="1"/>
        <v>-</v>
      </c>
      <c r="P20" s="56" t="str">
        <f t="shared" si="2"/>
        <v>-</v>
      </c>
      <c r="Q20" s="55">
        <v>0</v>
      </c>
      <c r="R20" s="76">
        <f t="shared" si="3"/>
        <v>0</v>
      </c>
    </row>
    <row r="21" spans="1:18" ht="20.25" x14ac:dyDescent="0.25">
      <c r="A21" s="50" t="s">
        <v>45</v>
      </c>
      <c r="B21" s="51" t="s">
        <v>46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3">
        <v>0</v>
      </c>
      <c r="I21" s="54">
        <v>0</v>
      </c>
      <c r="J21" s="53">
        <v>0</v>
      </c>
      <c r="K21" s="54">
        <v>0</v>
      </c>
      <c r="L21" s="55">
        <f t="shared" si="0"/>
        <v>0</v>
      </c>
      <c r="M21" s="56">
        <f t="shared" si="0"/>
        <v>0</v>
      </c>
      <c r="N21" s="56" t="str">
        <f t="shared" si="1"/>
        <v>-</v>
      </c>
      <c r="O21" s="56" t="str">
        <f t="shared" si="1"/>
        <v>-</v>
      </c>
      <c r="P21" s="56" t="str">
        <f t="shared" si="2"/>
        <v>-</v>
      </c>
      <c r="Q21" s="55">
        <v>0</v>
      </c>
      <c r="R21" s="76">
        <f t="shared" si="3"/>
        <v>0</v>
      </c>
    </row>
    <row r="22" spans="1:18" ht="20.25" x14ac:dyDescent="0.25">
      <c r="A22" s="50" t="s">
        <v>47</v>
      </c>
      <c r="B22" s="51" t="s">
        <v>48</v>
      </c>
      <c r="C22" s="53">
        <v>0</v>
      </c>
      <c r="D22" s="54">
        <v>0</v>
      </c>
      <c r="E22" s="53">
        <v>0</v>
      </c>
      <c r="F22" s="54">
        <v>0</v>
      </c>
      <c r="G22" s="53">
        <v>0</v>
      </c>
      <c r="H22" s="53">
        <v>0</v>
      </c>
      <c r="I22" s="54">
        <v>0</v>
      </c>
      <c r="J22" s="53">
        <v>0</v>
      </c>
      <c r="K22" s="54">
        <v>0</v>
      </c>
      <c r="L22" s="55">
        <f t="shared" si="0"/>
        <v>0</v>
      </c>
      <c r="M22" s="56">
        <f t="shared" si="0"/>
        <v>0</v>
      </c>
      <c r="N22" s="56" t="str">
        <f t="shared" si="1"/>
        <v>-</v>
      </c>
      <c r="O22" s="56" t="str">
        <f t="shared" si="1"/>
        <v>-</v>
      </c>
      <c r="P22" s="56" t="str">
        <f t="shared" si="2"/>
        <v>-</v>
      </c>
      <c r="Q22" s="55">
        <v>0</v>
      </c>
      <c r="R22" s="76">
        <f t="shared" si="3"/>
        <v>0</v>
      </c>
    </row>
    <row r="23" spans="1:18" ht="20.25" x14ac:dyDescent="0.25">
      <c r="A23" s="50" t="s">
        <v>49</v>
      </c>
      <c r="B23" s="51" t="s">
        <v>50</v>
      </c>
      <c r="C23" s="53">
        <v>0</v>
      </c>
      <c r="D23" s="54">
        <v>0</v>
      </c>
      <c r="E23" s="53">
        <v>10</v>
      </c>
      <c r="F23" s="54">
        <v>600</v>
      </c>
      <c r="G23" s="53">
        <v>5</v>
      </c>
      <c r="H23" s="53">
        <v>3</v>
      </c>
      <c r="I23" s="54">
        <v>200</v>
      </c>
      <c r="J23" s="53">
        <v>3</v>
      </c>
      <c r="K23" s="54">
        <v>200</v>
      </c>
      <c r="L23" s="55">
        <f t="shared" si="0"/>
        <v>3</v>
      </c>
      <c r="M23" s="56">
        <f t="shared" si="0"/>
        <v>200</v>
      </c>
      <c r="N23" s="56">
        <f t="shared" si="1"/>
        <v>30</v>
      </c>
      <c r="O23" s="56">
        <f t="shared" si="1"/>
        <v>33.333333333333329</v>
      </c>
      <c r="P23" s="56">
        <f t="shared" si="2"/>
        <v>60</v>
      </c>
      <c r="Q23" s="55">
        <v>1</v>
      </c>
      <c r="R23" s="76">
        <f t="shared" si="3"/>
        <v>1</v>
      </c>
    </row>
    <row r="24" spans="1:18" ht="20.25" x14ac:dyDescent="0.25">
      <c r="A24" s="50" t="s">
        <v>51</v>
      </c>
      <c r="B24" s="51" t="s">
        <v>52</v>
      </c>
      <c r="C24" s="53">
        <v>0</v>
      </c>
      <c r="D24" s="54">
        <v>0</v>
      </c>
      <c r="E24" s="53">
        <v>0</v>
      </c>
      <c r="F24" s="54">
        <v>0</v>
      </c>
      <c r="G24" s="53">
        <v>3</v>
      </c>
      <c r="H24" s="53">
        <v>3</v>
      </c>
      <c r="I24" s="54">
        <v>285</v>
      </c>
      <c r="J24" s="53">
        <v>3</v>
      </c>
      <c r="K24" s="54">
        <v>285</v>
      </c>
      <c r="L24" s="55">
        <f t="shared" si="0"/>
        <v>3</v>
      </c>
      <c r="M24" s="56">
        <f t="shared" si="0"/>
        <v>285</v>
      </c>
      <c r="N24" s="56" t="str">
        <f t="shared" si="1"/>
        <v>-</v>
      </c>
      <c r="O24" s="56" t="str">
        <f t="shared" si="1"/>
        <v>-</v>
      </c>
      <c r="P24" s="56">
        <f t="shared" si="2"/>
        <v>100</v>
      </c>
      <c r="Q24" s="55">
        <v>0</v>
      </c>
      <c r="R24" s="76">
        <f t="shared" si="3"/>
        <v>0</v>
      </c>
    </row>
    <row r="25" spans="1:18" ht="20.25" x14ac:dyDescent="0.25">
      <c r="A25" s="50" t="s">
        <v>53</v>
      </c>
      <c r="B25" s="51" t="s">
        <v>54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3">
        <v>0</v>
      </c>
      <c r="I25" s="54">
        <v>0</v>
      </c>
      <c r="J25" s="53">
        <v>0</v>
      </c>
      <c r="K25" s="54">
        <v>0</v>
      </c>
      <c r="L25" s="55">
        <f t="shared" si="0"/>
        <v>0</v>
      </c>
      <c r="M25" s="56">
        <f t="shared" si="0"/>
        <v>0</v>
      </c>
      <c r="N25" s="56" t="str">
        <f t="shared" si="1"/>
        <v>-</v>
      </c>
      <c r="O25" s="56" t="str">
        <f t="shared" si="1"/>
        <v>-</v>
      </c>
      <c r="P25" s="56" t="str">
        <f t="shared" si="2"/>
        <v>-</v>
      </c>
      <c r="Q25" s="55">
        <v>0</v>
      </c>
      <c r="R25" s="76">
        <f t="shared" si="3"/>
        <v>0</v>
      </c>
    </row>
    <row r="26" spans="1:18" ht="21" thickBot="1" x14ac:dyDescent="0.3">
      <c r="A26" s="50" t="s">
        <v>55</v>
      </c>
      <c r="B26" s="65" t="s">
        <v>56</v>
      </c>
      <c r="C26" s="66">
        <v>0</v>
      </c>
      <c r="D26" s="67">
        <v>0</v>
      </c>
      <c r="E26" s="66">
        <v>5</v>
      </c>
      <c r="F26" s="67">
        <v>500</v>
      </c>
      <c r="G26" s="66">
        <v>0</v>
      </c>
      <c r="H26" s="66">
        <v>0</v>
      </c>
      <c r="I26" s="67">
        <v>0</v>
      </c>
      <c r="J26" s="66">
        <v>0</v>
      </c>
      <c r="K26" s="67">
        <v>0</v>
      </c>
      <c r="L26" s="68">
        <f t="shared" si="0"/>
        <v>0</v>
      </c>
      <c r="M26" s="69">
        <f t="shared" si="0"/>
        <v>0</v>
      </c>
      <c r="N26" s="69">
        <f t="shared" si="1"/>
        <v>0</v>
      </c>
      <c r="O26" s="69">
        <f t="shared" si="1"/>
        <v>0</v>
      </c>
      <c r="P26" s="69" t="str">
        <f t="shared" si="2"/>
        <v>-</v>
      </c>
      <c r="Q26" s="68">
        <v>0</v>
      </c>
      <c r="R26" s="77">
        <f t="shared" si="3"/>
        <v>0</v>
      </c>
    </row>
    <row r="27" spans="1:18" ht="21" thickBot="1" x14ac:dyDescent="0.3">
      <c r="A27" s="64"/>
      <c r="B27" s="52" t="s">
        <v>57</v>
      </c>
      <c r="C27" s="70">
        <f t="shared" ref="C27:K27" si="4">SUM(C7:C26)</f>
        <v>11</v>
      </c>
      <c r="D27" s="71">
        <f t="shared" si="4"/>
        <v>1120</v>
      </c>
      <c r="E27" s="70">
        <f t="shared" si="4"/>
        <v>2681</v>
      </c>
      <c r="F27" s="71">
        <f t="shared" si="4"/>
        <v>252020</v>
      </c>
      <c r="G27" s="70">
        <f t="shared" si="4"/>
        <v>180</v>
      </c>
      <c r="H27" s="70">
        <f t="shared" si="4"/>
        <v>122</v>
      </c>
      <c r="I27" s="71">
        <f t="shared" si="4"/>
        <v>11925</v>
      </c>
      <c r="J27" s="70">
        <f t="shared" si="4"/>
        <v>113</v>
      </c>
      <c r="K27" s="71">
        <f t="shared" si="4"/>
        <v>11363</v>
      </c>
      <c r="L27" s="72">
        <f t="shared" si="0"/>
        <v>124</v>
      </c>
      <c r="M27" s="73">
        <f t="shared" si="0"/>
        <v>12483</v>
      </c>
      <c r="N27" s="73">
        <f t="shared" si="1"/>
        <v>4.6251398731816487</v>
      </c>
      <c r="O27" s="73">
        <f t="shared" si="1"/>
        <v>4.953178319181017</v>
      </c>
      <c r="P27" s="74">
        <f t="shared" si="2"/>
        <v>62.777777777777779</v>
      </c>
      <c r="Q27" s="57">
        <f>SUM(Q7:Q26)</f>
        <v>39</v>
      </c>
      <c r="R27" s="75">
        <f t="shared" si="3"/>
        <v>19</v>
      </c>
    </row>
  </sheetData>
  <mergeCells count="21">
    <mergeCell ref="N3:O3"/>
    <mergeCell ref="L4:M5"/>
    <mergeCell ref="N4:O5"/>
    <mergeCell ref="P4:P5"/>
    <mergeCell ref="G4:G5"/>
    <mergeCell ref="A1:R1"/>
    <mergeCell ref="A2:R2"/>
    <mergeCell ref="A5:A6"/>
    <mergeCell ref="B5:B6"/>
    <mergeCell ref="A3:B4"/>
    <mergeCell ref="H3:I3"/>
    <mergeCell ref="J3:K3"/>
    <mergeCell ref="J4:K5"/>
    <mergeCell ref="C3:D3"/>
    <mergeCell ref="E3:F3"/>
    <mergeCell ref="C4:D5"/>
    <mergeCell ref="Q4:Q5"/>
    <mergeCell ref="E4:F5"/>
    <mergeCell ref="H4:I5"/>
    <mergeCell ref="R4:R5"/>
    <mergeCell ref="L3:M3"/>
  </mergeCells>
  <pageMargins left="0.7" right="0.7" top="0.75" bottom="0.75" header="0.3" footer="0.3"/>
  <pageSetup paperSize="9" orientation="portrait" horizontalDpi="4294967293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2:U22"/>
  <sheetViews>
    <sheetView workbookViewId="0">
      <selection activeCell="G37" sqref="G37"/>
    </sheetView>
  </sheetViews>
  <sheetFormatPr defaultRowHeight="12.75" x14ac:dyDescent="0.2"/>
  <cols>
    <col min="1" max="1" width="7.7109375" style="1" customWidth="1"/>
    <col min="2" max="2" width="18" style="1" customWidth="1"/>
    <col min="3" max="3" width="11.140625" style="1" customWidth="1"/>
    <col min="4" max="4" width="18" style="1" customWidth="1"/>
    <col min="5" max="5" width="9.140625" style="1" customWidth="1"/>
    <col min="6" max="7" width="10.140625" style="1" customWidth="1"/>
    <col min="8" max="8" width="14" style="1" customWidth="1"/>
    <col min="9" max="9" width="9.140625" style="1" customWidth="1"/>
    <col min="10" max="10" width="8.140625" style="1" customWidth="1"/>
    <col min="11" max="11" width="9.140625" style="1" customWidth="1"/>
    <col min="12" max="12" width="12.140625" style="1" customWidth="1"/>
    <col min="13" max="13" width="9.140625" style="1" customWidth="1"/>
    <col min="14" max="14" width="14" style="1" customWidth="1"/>
    <col min="15" max="15" width="10.140625" style="1" customWidth="1"/>
    <col min="16" max="16" width="11.42578125" style="1" customWidth="1"/>
    <col min="17" max="17" width="11.7109375" style="1" customWidth="1"/>
    <col min="18" max="18" width="15.85546875" style="1" customWidth="1"/>
    <col min="19" max="19" width="9.140625" style="1" customWidth="1"/>
    <col min="20" max="16384" width="9.140625" style="1"/>
  </cols>
  <sheetData>
    <row r="2" spans="1:21" ht="18.75" customHeight="1" x14ac:dyDescent="0.4">
      <c r="H2" s="2" t="s">
        <v>58</v>
      </c>
    </row>
    <row r="3" spans="1:21" ht="18" x14ac:dyDescent="0.25">
      <c r="A3" s="4" t="s">
        <v>59</v>
      </c>
      <c r="B3" s="5"/>
      <c r="C3" s="5"/>
      <c r="D3" s="5"/>
      <c r="E3" s="5"/>
      <c r="F3" s="5"/>
      <c r="G3" s="5"/>
      <c r="H3" s="5"/>
      <c r="I3" s="5"/>
      <c r="J3" s="6"/>
      <c r="K3" s="5"/>
      <c r="M3" s="5"/>
      <c r="N3" s="5"/>
      <c r="O3" s="5"/>
      <c r="P3" s="5"/>
      <c r="R3" s="5"/>
    </row>
    <row r="4" spans="1:21" ht="22.5" x14ac:dyDescent="0.45">
      <c r="A4" s="42" t="s">
        <v>60</v>
      </c>
      <c r="B4" s="4"/>
      <c r="C4" s="4"/>
      <c r="D4" s="5"/>
      <c r="E4" s="5"/>
      <c r="F4" s="5"/>
      <c r="G4" s="5"/>
      <c r="H4" s="5"/>
      <c r="I4" s="5"/>
      <c r="J4" s="6"/>
      <c r="K4" s="5"/>
      <c r="L4" s="7"/>
      <c r="M4" s="5"/>
      <c r="N4" s="5"/>
      <c r="O4" s="5"/>
      <c r="P4" s="5"/>
      <c r="R4" s="5"/>
    </row>
    <row r="5" spans="1:21" ht="22.5" x14ac:dyDescent="0.45">
      <c r="A5" s="4"/>
      <c r="B5" s="4"/>
      <c r="C5" s="4"/>
      <c r="D5" s="5"/>
      <c r="E5" s="5"/>
      <c r="F5" s="5"/>
      <c r="G5" s="5"/>
      <c r="H5" s="5"/>
      <c r="I5" s="5"/>
      <c r="J5" s="6"/>
      <c r="K5" s="5"/>
      <c r="L5" s="7"/>
      <c r="M5" s="5"/>
      <c r="N5" s="5"/>
      <c r="O5" s="5"/>
      <c r="P5" s="5"/>
      <c r="R5" s="5"/>
    </row>
    <row r="6" spans="1:21" ht="22.5" x14ac:dyDescent="0.45">
      <c r="A6" s="8" t="s">
        <v>61</v>
      </c>
      <c r="B6" s="5"/>
      <c r="C6" s="5"/>
      <c r="D6" s="6"/>
      <c r="E6" s="6"/>
      <c r="F6" s="6"/>
      <c r="G6" s="6"/>
      <c r="H6" s="9"/>
      <c r="I6" s="9"/>
      <c r="J6" s="9"/>
      <c r="K6" s="5"/>
      <c r="L6" s="5"/>
      <c r="M6" s="5"/>
      <c r="N6" s="5"/>
      <c r="O6" s="5"/>
      <c r="P6" s="5"/>
      <c r="Q6" s="5"/>
      <c r="R6" s="5"/>
    </row>
    <row r="7" spans="1:21" ht="22.5" x14ac:dyDescent="0.45">
      <c r="A7" s="8" t="s">
        <v>62</v>
      </c>
      <c r="B7" s="5"/>
      <c r="C7" s="5"/>
      <c r="D7" s="6"/>
      <c r="E7" s="6"/>
      <c r="F7" s="6"/>
      <c r="G7" s="6"/>
      <c r="H7" s="9"/>
      <c r="I7" s="9"/>
      <c r="J7" s="9"/>
      <c r="K7" s="5"/>
      <c r="L7" s="5"/>
      <c r="M7" s="5"/>
      <c r="N7" s="5"/>
      <c r="O7" s="5"/>
      <c r="P7" s="5"/>
      <c r="Q7" s="5"/>
      <c r="R7" s="5"/>
    </row>
    <row r="8" spans="1:21" ht="19.5" x14ac:dyDescent="0.4">
      <c r="A8" s="5"/>
      <c r="B8" s="5"/>
      <c r="C8" s="5"/>
      <c r="D8" s="5"/>
      <c r="E8" s="5"/>
      <c r="F8" s="5"/>
      <c r="G8" s="5"/>
      <c r="H8" s="5" t="s">
        <v>63</v>
      </c>
      <c r="I8" s="5"/>
      <c r="J8" s="5"/>
      <c r="K8" s="5"/>
      <c r="L8" s="5"/>
      <c r="M8" s="5"/>
      <c r="N8" s="5"/>
      <c r="O8" s="5"/>
      <c r="P8" s="5"/>
      <c r="Q8" s="10" t="s">
        <v>64</v>
      </c>
      <c r="R8" s="5"/>
    </row>
    <row r="9" spans="1:21" ht="16.5" customHeight="1" x14ac:dyDescent="0.3">
      <c r="A9" s="11"/>
      <c r="B9" s="12"/>
      <c r="C9" s="113">
        <v>1</v>
      </c>
      <c r="D9" s="110"/>
      <c r="E9" s="109">
        <v>2</v>
      </c>
      <c r="F9" s="110"/>
      <c r="G9" s="113">
        <v>3</v>
      </c>
      <c r="H9" s="110"/>
      <c r="I9" s="109">
        <v>4</v>
      </c>
      <c r="J9" s="110"/>
      <c r="K9" s="109">
        <v>5</v>
      </c>
      <c r="L9" s="110"/>
      <c r="M9" s="109">
        <v>6</v>
      </c>
      <c r="N9" s="110"/>
      <c r="O9" s="111">
        <v>7</v>
      </c>
      <c r="P9" s="112"/>
      <c r="Q9" s="13">
        <v>8</v>
      </c>
      <c r="R9" s="14">
        <v>9</v>
      </c>
    </row>
    <row r="10" spans="1:21" ht="42" customHeight="1" x14ac:dyDescent="0.25">
      <c r="A10" s="15" t="s">
        <v>12</v>
      </c>
      <c r="B10" s="16" t="s">
        <v>65</v>
      </c>
      <c r="C10" s="116" t="s">
        <v>66</v>
      </c>
      <c r="D10" s="117"/>
      <c r="E10" s="118" t="s">
        <v>67</v>
      </c>
      <c r="F10" s="119"/>
      <c r="G10" s="120" t="s">
        <v>68</v>
      </c>
      <c r="H10" s="121"/>
      <c r="I10" s="118" t="s">
        <v>69</v>
      </c>
      <c r="J10" s="119"/>
      <c r="K10" s="118" t="s">
        <v>6</v>
      </c>
      <c r="L10" s="119"/>
      <c r="M10" s="116" t="s">
        <v>70</v>
      </c>
      <c r="N10" s="117"/>
      <c r="O10" s="124" t="s">
        <v>8</v>
      </c>
      <c r="P10" s="125"/>
      <c r="Q10" s="17" t="s">
        <v>71</v>
      </c>
      <c r="R10" s="114" t="s">
        <v>72</v>
      </c>
      <c r="T10" s="18"/>
      <c r="U10" s="3"/>
    </row>
    <row r="11" spans="1:21" ht="18" customHeight="1" x14ac:dyDescent="0.25">
      <c r="A11" s="19"/>
      <c r="B11" s="16" t="s">
        <v>73</v>
      </c>
      <c r="C11" s="116" t="s">
        <v>74</v>
      </c>
      <c r="D11" s="117"/>
      <c r="E11" s="118" t="s">
        <v>75</v>
      </c>
      <c r="F11" s="119"/>
      <c r="G11" s="122"/>
      <c r="H11" s="123"/>
      <c r="I11" s="118" t="s">
        <v>76</v>
      </c>
      <c r="J11" s="119"/>
      <c r="K11" s="20"/>
      <c r="L11" s="21"/>
      <c r="M11" s="118" t="s">
        <v>77</v>
      </c>
      <c r="N11" s="119"/>
      <c r="O11" s="126"/>
      <c r="P11" s="127"/>
      <c r="Q11" s="22" t="s">
        <v>78</v>
      </c>
      <c r="R11" s="115"/>
      <c r="T11" s="18"/>
      <c r="U11" s="3"/>
    </row>
    <row r="12" spans="1:21" ht="15.75" x14ac:dyDescent="0.25">
      <c r="A12" s="23"/>
      <c r="B12" s="21"/>
      <c r="C12" s="24" t="s">
        <v>14</v>
      </c>
      <c r="D12" s="25" t="s">
        <v>15</v>
      </c>
      <c r="E12" s="24" t="s">
        <v>14</v>
      </c>
      <c r="F12" s="25" t="s">
        <v>15</v>
      </c>
      <c r="G12" s="24" t="s">
        <v>14</v>
      </c>
      <c r="H12" s="25" t="s">
        <v>15</v>
      </c>
      <c r="I12" s="24" t="s">
        <v>14</v>
      </c>
      <c r="J12" s="25" t="s">
        <v>15</v>
      </c>
      <c r="K12" s="24" t="s">
        <v>14</v>
      </c>
      <c r="L12" s="25" t="s">
        <v>15</v>
      </c>
      <c r="M12" s="24" t="s">
        <v>14</v>
      </c>
      <c r="N12" s="26" t="s">
        <v>15</v>
      </c>
      <c r="O12" s="24" t="s">
        <v>14</v>
      </c>
      <c r="P12" s="26" t="s">
        <v>15</v>
      </c>
      <c r="Q12" s="27"/>
      <c r="R12" s="21"/>
    </row>
    <row r="13" spans="1:21" ht="15" x14ac:dyDescent="0.2">
      <c r="A13" s="28">
        <v>1</v>
      </c>
      <c r="B13" s="29"/>
      <c r="C13" s="30"/>
      <c r="D13" s="31"/>
      <c r="E13" s="30"/>
      <c r="F13" s="31"/>
      <c r="G13" s="29"/>
      <c r="H13" s="29"/>
      <c r="I13" s="30"/>
      <c r="J13" s="31"/>
      <c r="K13" s="30"/>
      <c r="L13" s="31"/>
      <c r="M13" s="30">
        <f t="shared" ref="M13:N21" si="0">C13+K13</f>
        <v>0</v>
      </c>
      <c r="N13" s="30">
        <f t="shared" si="0"/>
        <v>0</v>
      </c>
      <c r="O13" s="32" t="str">
        <f t="shared" ref="O13:P22" si="1">IFERROR(M13/E13*100,"-")</f>
        <v>-</v>
      </c>
      <c r="P13" s="32" t="str">
        <f t="shared" si="1"/>
        <v>-</v>
      </c>
      <c r="Q13" s="29"/>
      <c r="R13" s="29">
        <f>G13-I13-Q13</f>
        <v>0</v>
      </c>
    </row>
    <row r="14" spans="1:21" ht="15" x14ac:dyDescent="0.2">
      <c r="A14" s="33">
        <v>2</v>
      </c>
      <c r="B14" s="34"/>
      <c r="C14" s="35"/>
      <c r="D14" s="36"/>
      <c r="E14" s="35"/>
      <c r="F14" s="36"/>
      <c r="G14" s="34"/>
      <c r="H14" s="34"/>
      <c r="I14" s="35"/>
      <c r="J14" s="36"/>
      <c r="K14" s="35"/>
      <c r="L14" s="36"/>
      <c r="M14" s="30">
        <f t="shared" si="0"/>
        <v>0</v>
      </c>
      <c r="N14" s="30">
        <f t="shared" si="0"/>
        <v>0</v>
      </c>
      <c r="O14" s="32" t="str">
        <f t="shared" si="1"/>
        <v>-</v>
      </c>
      <c r="P14" s="32" t="str">
        <f t="shared" si="1"/>
        <v>-</v>
      </c>
      <c r="Q14" s="34"/>
      <c r="R14" s="29">
        <f t="shared" ref="R14:R22" si="2">G14-I14-Q14</f>
        <v>0</v>
      </c>
    </row>
    <row r="15" spans="1:21" ht="15" x14ac:dyDescent="0.2">
      <c r="A15" s="33">
        <v>3</v>
      </c>
      <c r="B15" s="34"/>
      <c r="C15" s="35"/>
      <c r="D15" s="36"/>
      <c r="E15" s="35"/>
      <c r="F15" s="36"/>
      <c r="G15" s="34"/>
      <c r="H15" s="34"/>
      <c r="I15" s="35"/>
      <c r="J15" s="36"/>
      <c r="K15" s="35"/>
      <c r="L15" s="36"/>
      <c r="M15" s="30">
        <f t="shared" si="0"/>
        <v>0</v>
      </c>
      <c r="N15" s="30">
        <f t="shared" si="0"/>
        <v>0</v>
      </c>
      <c r="O15" s="32" t="str">
        <f t="shared" si="1"/>
        <v>-</v>
      </c>
      <c r="P15" s="32" t="str">
        <f t="shared" si="1"/>
        <v>-</v>
      </c>
      <c r="Q15" s="34"/>
      <c r="R15" s="29">
        <f t="shared" si="2"/>
        <v>0</v>
      </c>
    </row>
    <row r="16" spans="1:21" ht="15" x14ac:dyDescent="0.2">
      <c r="A16" s="33">
        <v>4</v>
      </c>
      <c r="B16" s="34"/>
      <c r="C16" s="35"/>
      <c r="D16" s="36"/>
      <c r="E16" s="35"/>
      <c r="F16" s="36"/>
      <c r="G16" s="34"/>
      <c r="H16" s="34"/>
      <c r="I16" s="35"/>
      <c r="J16" s="36"/>
      <c r="K16" s="35"/>
      <c r="L16" s="36"/>
      <c r="M16" s="30">
        <f t="shared" si="0"/>
        <v>0</v>
      </c>
      <c r="N16" s="30">
        <f t="shared" si="0"/>
        <v>0</v>
      </c>
      <c r="O16" s="32" t="str">
        <f t="shared" si="1"/>
        <v>-</v>
      </c>
      <c r="P16" s="32" t="str">
        <f t="shared" si="1"/>
        <v>-</v>
      </c>
      <c r="Q16" s="34"/>
      <c r="R16" s="29">
        <f t="shared" si="2"/>
        <v>0</v>
      </c>
    </row>
    <row r="17" spans="1:18" ht="15" x14ac:dyDescent="0.2">
      <c r="A17" s="33">
        <v>5</v>
      </c>
      <c r="B17" s="34"/>
      <c r="C17" s="35"/>
      <c r="D17" s="36"/>
      <c r="E17" s="35"/>
      <c r="F17" s="36"/>
      <c r="G17" s="34"/>
      <c r="H17" s="34"/>
      <c r="I17" s="35"/>
      <c r="J17" s="36"/>
      <c r="K17" s="35"/>
      <c r="L17" s="36"/>
      <c r="M17" s="30">
        <f t="shared" si="0"/>
        <v>0</v>
      </c>
      <c r="N17" s="30">
        <f t="shared" si="0"/>
        <v>0</v>
      </c>
      <c r="O17" s="32" t="str">
        <f t="shared" si="1"/>
        <v>-</v>
      </c>
      <c r="P17" s="32" t="str">
        <f t="shared" si="1"/>
        <v>-</v>
      </c>
      <c r="Q17" s="34"/>
      <c r="R17" s="29">
        <f t="shared" si="2"/>
        <v>0</v>
      </c>
    </row>
    <row r="18" spans="1:18" ht="15" x14ac:dyDescent="0.2">
      <c r="A18" s="33">
        <v>6</v>
      </c>
      <c r="B18" s="34"/>
      <c r="C18" s="35"/>
      <c r="D18" s="36"/>
      <c r="E18" s="35"/>
      <c r="F18" s="36"/>
      <c r="G18" s="34"/>
      <c r="H18" s="34"/>
      <c r="I18" s="35"/>
      <c r="J18" s="36"/>
      <c r="K18" s="35"/>
      <c r="L18" s="36"/>
      <c r="M18" s="30">
        <f t="shared" si="0"/>
        <v>0</v>
      </c>
      <c r="N18" s="30">
        <f t="shared" si="0"/>
        <v>0</v>
      </c>
      <c r="O18" s="32" t="str">
        <f t="shared" si="1"/>
        <v>-</v>
      </c>
      <c r="P18" s="32" t="str">
        <f t="shared" si="1"/>
        <v>-</v>
      </c>
      <c r="Q18" s="34"/>
      <c r="R18" s="29">
        <f t="shared" si="2"/>
        <v>0</v>
      </c>
    </row>
    <row r="19" spans="1:18" ht="15" x14ac:dyDescent="0.2">
      <c r="A19" s="33">
        <v>7</v>
      </c>
      <c r="B19" s="34"/>
      <c r="C19" s="35"/>
      <c r="D19" s="36"/>
      <c r="E19" s="35"/>
      <c r="F19" s="36"/>
      <c r="G19" s="34"/>
      <c r="H19" s="34"/>
      <c r="I19" s="35"/>
      <c r="J19" s="36"/>
      <c r="K19" s="35"/>
      <c r="L19" s="36"/>
      <c r="M19" s="30">
        <f t="shared" si="0"/>
        <v>0</v>
      </c>
      <c r="N19" s="30">
        <f t="shared" si="0"/>
        <v>0</v>
      </c>
      <c r="O19" s="32" t="str">
        <f t="shared" si="1"/>
        <v>-</v>
      </c>
      <c r="P19" s="32" t="str">
        <f t="shared" si="1"/>
        <v>-</v>
      </c>
      <c r="Q19" s="34"/>
      <c r="R19" s="29">
        <f t="shared" si="2"/>
        <v>0</v>
      </c>
    </row>
    <row r="20" spans="1:18" ht="15" x14ac:dyDescent="0.2">
      <c r="A20" s="33">
        <v>8</v>
      </c>
      <c r="B20" s="34"/>
      <c r="C20" s="35"/>
      <c r="D20" s="36"/>
      <c r="E20" s="35"/>
      <c r="F20" s="36"/>
      <c r="G20" s="34"/>
      <c r="H20" s="34"/>
      <c r="I20" s="35"/>
      <c r="J20" s="36"/>
      <c r="K20" s="35"/>
      <c r="L20" s="36"/>
      <c r="M20" s="30">
        <f t="shared" si="0"/>
        <v>0</v>
      </c>
      <c r="N20" s="30">
        <f t="shared" si="0"/>
        <v>0</v>
      </c>
      <c r="O20" s="32" t="str">
        <f t="shared" si="1"/>
        <v>-</v>
      </c>
      <c r="P20" s="32" t="str">
        <f t="shared" si="1"/>
        <v>-</v>
      </c>
      <c r="Q20" s="34"/>
      <c r="R20" s="29">
        <f t="shared" si="2"/>
        <v>0</v>
      </c>
    </row>
    <row r="21" spans="1:18" ht="15" x14ac:dyDescent="0.2">
      <c r="A21" s="43">
        <v>9</v>
      </c>
      <c r="B21" s="44"/>
      <c r="C21" s="45"/>
      <c r="D21" s="46"/>
      <c r="E21" s="45"/>
      <c r="F21" s="46"/>
      <c r="G21" s="44"/>
      <c r="H21" s="44"/>
      <c r="I21" s="45"/>
      <c r="J21" s="46"/>
      <c r="K21" s="45"/>
      <c r="L21" s="46"/>
      <c r="M21" s="47">
        <f t="shared" si="0"/>
        <v>0</v>
      </c>
      <c r="N21" s="47">
        <f t="shared" si="0"/>
        <v>0</v>
      </c>
      <c r="O21" s="48" t="str">
        <f t="shared" si="1"/>
        <v>-</v>
      </c>
      <c r="P21" s="48" t="str">
        <f t="shared" si="1"/>
        <v>-</v>
      </c>
      <c r="Q21" s="44"/>
      <c r="R21" s="37">
        <f t="shared" si="2"/>
        <v>0</v>
      </c>
    </row>
    <row r="22" spans="1:18" ht="18" x14ac:dyDescent="0.25">
      <c r="A22" s="38"/>
      <c r="B22" s="39" t="s">
        <v>79</v>
      </c>
      <c r="C22" s="40">
        <f t="shared" ref="C22:N22" si="3">SUM(C13:C21)</f>
        <v>0</v>
      </c>
      <c r="D22" s="40">
        <f t="shared" si="3"/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1" t="str">
        <f t="shared" si="1"/>
        <v>-</v>
      </c>
      <c r="P22" s="41" t="str">
        <f t="shared" si="1"/>
        <v>-</v>
      </c>
      <c r="Q22" s="40">
        <f>SUM(Q13:Q21)</f>
        <v>0</v>
      </c>
      <c r="R22" s="49">
        <f t="shared" si="2"/>
        <v>0</v>
      </c>
    </row>
  </sheetData>
  <mergeCells count="19">
    <mergeCell ref="R10:R11"/>
    <mergeCell ref="C11:D11"/>
    <mergeCell ref="E11:F11"/>
    <mergeCell ref="I11:J11"/>
    <mergeCell ref="M11:N11"/>
    <mergeCell ref="C10:D10"/>
    <mergeCell ref="E10:F10"/>
    <mergeCell ref="G10:H11"/>
    <mergeCell ref="I10:J10"/>
    <mergeCell ref="K10:L10"/>
    <mergeCell ref="M10:N10"/>
    <mergeCell ref="O10:P11"/>
    <mergeCell ref="M9:N9"/>
    <mergeCell ref="O9:P9"/>
    <mergeCell ref="C9:D9"/>
    <mergeCell ref="E9:F9"/>
    <mergeCell ref="G9:H9"/>
    <mergeCell ref="I9:J9"/>
    <mergeCell ref="K9:L9"/>
  </mergeCells>
  <printOptions horizontalCentered="1"/>
  <pageMargins left="0" right="0" top="0.75" bottom="0" header="0.3" footer="0.3"/>
  <pageSetup paperSize="9" scale="70" orientation="landscape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GssDistrictwise</vt:lpstr>
      <vt:lpstr>Annexure- 6</vt:lpstr>
      <vt:lpstr>'Annexure- 6'!Print_Area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2020-10-20T07:30:20Z</dcterms:modified>
</cp:coreProperties>
</file>